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1605" yWindow="1200" windowWidth="27435" windowHeight="11805"/>
  </bookViews>
  <sheets>
    <sheet name="총괄표" sheetId="3" r:id="rId1"/>
    <sheet name="상시근로자 현황(법인)" sheetId="2" r:id="rId2"/>
    <sheet name="상시근로자 현황(개인)" sheetId="5" r:id="rId3"/>
    <sheet name="제출서류" sheetId="4" r:id="rId4"/>
  </sheets>
  <definedNames>
    <definedName name="_xlnm.Print_Area" localSheetId="0">총괄표!$A$2:$L$56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C20" i="3"/>
  <c r="C21" i="3"/>
  <c r="D28" i="3" l="1"/>
  <c r="E28" i="3"/>
  <c r="F28" i="3"/>
  <c r="G28" i="3"/>
  <c r="H28" i="3"/>
  <c r="I28" i="3"/>
  <c r="J28" i="3"/>
  <c r="K28" i="3"/>
  <c r="L28" i="3"/>
  <c r="D25" i="3"/>
  <c r="E25" i="3"/>
  <c r="F25" i="3"/>
  <c r="G25" i="3"/>
  <c r="H25" i="3"/>
  <c r="I25" i="3"/>
  <c r="J25" i="3"/>
  <c r="K25" i="3"/>
  <c r="L25" i="3"/>
  <c r="D22" i="3"/>
  <c r="E22" i="3"/>
  <c r="F22" i="3"/>
  <c r="G22" i="3"/>
  <c r="G19" i="3" s="1"/>
  <c r="H22" i="3"/>
  <c r="I22" i="3"/>
  <c r="I19" i="3" s="1"/>
  <c r="J22" i="3"/>
  <c r="K22" i="3"/>
  <c r="L22" i="3"/>
  <c r="C28" i="3"/>
  <c r="C25" i="3"/>
  <c r="C22" i="3"/>
  <c r="C49" i="3"/>
  <c r="C55" i="3" s="1"/>
  <c r="A55" i="3" s="1"/>
  <c r="D49" i="3"/>
  <c r="D55" i="3" s="1"/>
  <c r="E49" i="3"/>
  <c r="E55" i="3" s="1"/>
  <c r="F49" i="3"/>
  <c r="F55" i="3" s="1"/>
  <c r="G49" i="3"/>
  <c r="G55" i="3" s="1"/>
  <c r="B49" i="3"/>
  <c r="B55" i="3" s="1"/>
  <c r="A49" i="3"/>
  <c r="C39" i="3"/>
  <c r="C43" i="3" s="1"/>
  <c r="D11" i="3"/>
  <c r="E11" i="3"/>
  <c r="F11" i="3"/>
  <c r="G11" i="3"/>
  <c r="H11" i="3"/>
  <c r="D12" i="3"/>
  <c r="E12" i="3"/>
  <c r="F12" i="3"/>
  <c r="G12" i="3"/>
  <c r="H12" i="3"/>
  <c r="D7" i="3"/>
  <c r="E7" i="3"/>
  <c r="F7" i="3"/>
  <c r="G7" i="3"/>
  <c r="H7" i="3"/>
  <c r="C7" i="3"/>
  <c r="E19" i="3" l="1"/>
  <c r="K19" i="3"/>
  <c r="J19" i="3"/>
  <c r="H19" i="3"/>
  <c r="L19" i="3"/>
  <c r="F19" i="3"/>
  <c r="D19" i="3"/>
  <c r="C19" i="3"/>
  <c r="G10" i="3"/>
  <c r="F10" i="3"/>
  <c r="H10" i="3"/>
  <c r="D10" i="3"/>
  <c r="E10" i="3"/>
  <c r="D37" i="3"/>
  <c r="D39" i="3" s="1"/>
  <c r="D43" i="3" l="1"/>
  <c r="E37" i="3" s="1"/>
  <c r="E39" i="3" s="1"/>
  <c r="E43" i="3" s="1"/>
  <c r="F37" i="3" s="1"/>
  <c r="F39" i="3" s="1"/>
  <c r="F43" i="3" l="1"/>
  <c r="G37" i="3" s="1"/>
  <c r="G39" i="3" s="1"/>
  <c r="G43" i="3" l="1"/>
  <c r="H37" i="3" s="1"/>
  <c r="H39" i="3" s="1"/>
  <c r="H43" i="3" s="1"/>
</calcChain>
</file>

<file path=xl/comments1.xml><?xml version="1.0" encoding="utf-8"?>
<comments xmlns="http://schemas.openxmlformats.org/spreadsheetml/2006/main">
  <authors>
    <author>NTS</author>
  </authors>
  <commentList>
    <comment ref="K5" authorId="0">
      <text>
        <r>
          <rPr>
            <b/>
            <sz val="9"/>
            <color indexed="81"/>
            <rFont val="돋움"/>
            <family val="3"/>
            <charset val="129"/>
          </rPr>
          <t>손익분배비율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함계가</t>
        </r>
        <r>
          <rPr>
            <b/>
            <sz val="9"/>
            <color indexed="81"/>
            <rFont val="Tahoma"/>
            <family val="2"/>
          </rPr>
          <t xml:space="preserve"> 100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되도록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
소수점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첫째자리까지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</commentList>
</comments>
</file>

<file path=xl/sharedStrings.xml><?xml version="1.0" encoding="utf-8"?>
<sst xmlns="http://schemas.openxmlformats.org/spreadsheetml/2006/main" count="238" uniqueCount="155">
  <si>
    <t>기본사항</t>
    <phoneticPr fontId="3" type="noConversion"/>
  </si>
  <si>
    <t>사업자번호</t>
    <phoneticPr fontId="3" type="noConversion"/>
  </si>
  <si>
    <t xml:space="preserve"> 상호</t>
    <phoneticPr fontId="3" type="noConversion"/>
  </si>
  <si>
    <t>기업규모</t>
    <phoneticPr fontId="3" type="noConversion"/>
  </si>
  <si>
    <t>㈜국세</t>
    <phoneticPr fontId="3" type="noConversion"/>
  </si>
  <si>
    <t>중소</t>
  </si>
  <si>
    <t>①
해당
사업연도</t>
    <phoneticPr fontId="3" type="noConversion"/>
  </si>
  <si>
    <t>해당연도</t>
    <phoneticPr fontId="3" type="noConversion"/>
  </si>
  <si>
    <t>청년</t>
    <phoneticPr fontId="3" type="noConversion"/>
  </si>
  <si>
    <t>장애인</t>
    <phoneticPr fontId="3" type="noConversion"/>
  </si>
  <si>
    <t>㉒고령자
(N/Y)</t>
    <phoneticPr fontId="3" type="noConversion"/>
  </si>
  <si>
    <t>본점</t>
    <phoneticPr fontId="3" type="noConversion"/>
  </si>
  <si>
    <t>김**</t>
  </si>
  <si>
    <t>Y</t>
  </si>
  <si>
    <t>이**</t>
  </si>
  <si>
    <t>N</t>
  </si>
  <si>
    <t>강원지점</t>
    <phoneticPr fontId="3" type="noConversion"/>
  </si>
  <si>
    <t>박**</t>
    <phoneticPr fontId="3" type="noConversion"/>
  </si>
  <si>
    <t>정**</t>
    <phoneticPr fontId="3" type="noConversion"/>
  </si>
  <si>
    <t>구분</t>
    <phoneticPr fontId="3" type="noConversion"/>
  </si>
  <si>
    <t>2018년</t>
    <phoneticPr fontId="3" type="noConversion"/>
  </si>
  <si>
    <t>2019년</t>
  </si>
  <si>
    <t>2020년</t>
  </si>
  <si>
    <t>2021년</t>
  </si>
  <si>
    <t>2022년</t>
  </si>
  <si>
    <t>2023년</t>
  </si>
  <si>
    <t>구분</t>
    <phoneticPr fontId="3" type="noConversion"/>
  </si>
  <si>
    <t>2019년</t>
    <phoneticPr fontId="3" type="noConversion"/>
  </si>
  <si>
    <t>1. 인원</t>
    <phoneticPr fontId="3" type="noConversion"/>
  </si>
  <si>
    <t>2023년</t>
    <phoneticPr fontId="3" type="noConversion"/>
  </si>
  <si>
    <t>공제세액</t>
    <phoneticPr fontId="3" type="noConversion"/>
  </si>
  <si>
    <t>추가납부</t>
    <phoneticPr fontId="3" type="noConversion"/>
  </si>
  <si>
    <t>2. 공제세액 및 추가납부</t>
    <phoneticPr fontId="3" type="noConversion"/>
  </si>
  <si>
    <t>합계</t>
    <phoneticPr fontId="3" type="noConversion"/>
  </si>
  <si>
    <t>4. 농어촌특별세</t>
    <phoneticPr fontId="3" type="noConversion"/>
  </si>
  <si>
    <t>3. 이월공제 현황</t>
    <phoneticPr fontId="3" type="noConversion"/>
  </si>
  <si>
    <t>2018년</t>
    <phoneticPr fontId="3" type="noConversion"/>
  </si>
  <si>
    <t>5. 실환급세액</t>
    <phoneticPr fontId="3" type="noConversion"/>
  </si>
  <si>
    <t>(단위 :원)</t>
    <phoneticPr fontId="3" type="noConversion"/>
  </si>
  <si>
    <t>2018년</t>
    <phoneticPr fontId="3" type="noConversion"/>
  </si>
  <si>
    <t xml:space="preserve">⑥최저한세  적용으로
 실제 공제받는 세액(당초) </t>
    <phoneticPr fontId="3" type="noConversion"/>
  </si>
  <si>
    <t>1. 급여대장(급여송금내역, 급여지출결의서, 급여차이내역 등)</t>
    <phoneticPr fontId="3" type="noConversion"/>
  </si>
  <si>
    <t>4. 군경력증명서(국방부), 병적증명서(병무청)</t>
    <phoneticPr fontId="3" type="noConversion"/>
  </si>
  <si>
    <t>5. 장애인증명서</t>
    <phoneticPr fontId="3" type="noConversion"/>
  </si>
  <si>
    <t>6. 연도별 임원명세서</t>
    <phoneticPr fontId="3" type="noConversion"/>
  </si>
  <si>
    <t>내    용</t>
    <phoneticPr fontId="3" type="noConversion"/>
  </si>
  <si>
    <t>⑪입사일</t>
    <phoneticPr fontId="3" type="noConversion"/>
  </si>
  <si>
    <t>⑫퇴사일</t>
    <phoneticPr fontId="3" type="noConversion"/>
  </si>
  <si>
    <t>⑬근무
시작일
(YYYY
MMDD)</t>
    <phoneticPr fontId="3" type="noConversion"/>
  </si>
  <si>
    <t>ⓒ법인의 임원</t>
  </si>
  <si>
    <t xml:space="preserve">구 분 </t>
    <phoneticPr fontId="3" type="noConversion"/>
  </si>
  <si>
    <t>1. 근로계약서(지급명세서 상 근로기간 1년 미만인 직원이 상시근로자 수에 포함된 경우 제출)</t>
    <phoneticPr fontId="3" type="noConversion"/>
  </si>
  <si>
    <t>2. 4대 사회보험 사업장 가입자 명부(상시근로자 중에 퇴사자가 없는 경우 제출)</t>
    <phoneticPr fontId="3" type="noConversion"/>
  </si>
  <si>
    <t>4. 법인 위임장 및 인감증명서(환급금 양도요구서 동시 제출 또는 기장(신고)세무대리인과 경정청구 대리인이 다른 경우)</t>
    <phoneticPr fontId="3" type="noConversion"/>
  </si>
  <si>
    <t>2. 4대보험료 납부내역(통상 1년이상 근로계약 시 4대보험 가입신청)</t>
    <phoneticPr fontId="3" type="noConversion"/>
  </si>
  <si>
    <t>3. 국민연금사업장 가입자 명부 / (건강보험) 사업장 가입자 명부 / 고용·산재보험사업장 취득자 명부 중 택일
   (상시근로자 중에 퇴사자가 있는 경우 제출)</t>
    <phoneticPr fontId="3" type="noConversion"/>
  </si>
  <si>
    <t>3. 4대보험 자격취득 신고서(국민연금 사업장가입자 자격취득 신고서 / 건강보험 직장가입자 자격취득 신고서 / 
고용보험 근로자 피보험자격취득 신고서 / 산재보험 근로자 자격취득 신고서 중 택일)</t>
    <phoneticPr fontId="3" type="noConversion"/>
  </si>
  <si>
    <t>7. 기타 상시근로자 확인을 위한 서류</t>
    <phoneticPr fontId="3" type="noConversion"/>
  </si>
  <si>
    <t>㉑최초 장애인 등록일</t>
    <phoneticPr fontId="3" type="noConversion"/>
  </si>
  <si>
    <t>충청지점</t>
    <phoneticPr fontId="3" type="noConversion"/>
  </si>
  <si>
    <t xml:space="preserve">* 추가서류는 경정청구 검토과정에서 세무서 담당자가 제출을 요청할 수 있습니다. </t>
    <phoneticPr fontId="3" type="noConversion"/>
  </si>
  <si>
    <t>기본사항</t>
    <phoneticPr fontId="3" type="noConversion"/>
  </si>
  <si>
    <t>공동사업내역</t>
    <phoneticPr fontId="3" type="noConversion"/>
  </si>
  <si>
    <t>공동사업자
여부(N/Y)</t>
    <phoneticPr fontId="3" type="noConversion"/>
  </si>
  <si>
    <t>성명</t>
    <phoneticPr fontId="3" type="noConversion"/>
  </si>
  <si>
    <t>주민등록번호</t>
    <phoneticPr fontId="3" type="noConversion"/>
  </si>
  <si>
    <t>공동사업기간</t>
    <phoneticPr fontId="3" type="noConversion"/>
  </si>
  <si>
    <t>손익분배비율
(%)</t>
    <phoneticPr fontId="3" type="noConversion"/>
  </si>
  <si>
    <t>개시일</t>
    <phoneticPr fontId="3" type="noConversion"/>
  </si>
  <si>
    <t>종료일</t>
    <phoneticPr fontId="3" type="noConversion"/>
  </si>
  <si>
    <t>국세</t>
    <phoneticPr fontId="3" type="noConversion"/>
  </si>
  <si>
    <t>김대표</t>
    <phoneticPr fontId="3" type="noConversion"/>
  </si>
  <si>
    <t>이대표</t>
    <phoneticPr fontId="3" type="noConversion"/>
  </si>
  <si>
    <t>②사업장
 구분</t>
    <phoneticPr fontId="3" type="noConversion"/>
  </si>
  <si>
    <t>③주민
등록번호</t>
    <phoneticPr fontId="3" type="noConversion"/>
  </si>
  <si>
    <t>④성명</t>
    <phoneticPr fontId="3" type="noConversion"/>
  </si>
  <si>
    <t>⑥상시근로자
제외사유</t>
    <phoneticPr fontId="3" type="noConversion"/>
  </si>
  <si>
    <t>⑧내국인
(N/Y)</t>
    <phoneticPr fontId="3" type="noConversion"/>
  </si>
  <si>
    <t>④청년등</t>
    <phoneticPr fontId="3" type="noConversion"/>
  </si>
  <si>
    <t>⑤청년등외</t>
    <phoneticPr fontId="3" type="noConversion"/>
  </si>
  <si>
    <t xml:space="preserve">* 사업연도별로 ④청년등, ⑤청년등외를 입력하면 자동 계산됩니다. </t>
    <phoneticPr fontId="3" type="noConversion"/>
  </si>
  <si>
    <t>①인원</t>
    <phoneticPr fontId="3" type="noConversion"/>
  </si>
  <si>
    <t>②인원증감</t>
    <phoneticPr fontId="3" type="noConversion"/>
  </si>
  <si>
    <t>②1차</t>
    <phoneticPr fontId="3" type="noConversion"/>
  </si>
  <si>
    <t>③전체</t>
    <phoneticPr fontId="3" type="noConversion"/>
  </si>
  <si>
    <t>③2차</t>
    <phoneticPr fontId="3" type="noConversion"/>
  </si>
  <si>
    <t>④3차</t>
    <phoneticPr fontId="3" type="noConversion"/>
  </si>
  <si>
    <t>⑤계</t>
    <phoneticPr fontId="3" type="noConversion"/>
  </si>
  <si>
    <t>⑥전체</t>
    <phoneticPr fontId="3" type="noConversion"/>
  </si>
  <si>
    <t>⑥청년등</t>
    <phoneticPr fontId="3" type="noConversion"/>
  </si>
  <si>
    <t>⑦청년등</t>
    <phoneticPr fontId="3" type="noConversion"/>
  </si>
  <si>
    <t>⑧청년등외</t>
    <phoneticPr fontId="3" type="noConversion"/>
  </si>
  <si>
    <t>⑧소계</t>
    <phoneticPr fontId="3" type="noConversion"/>
  </si>
  <si>
    <t>⑭근무
종료일
(YYYY
MMDD</t>
    <phoneticPr fontId="3" type="noConversion"/>
  </si>
  <si>
    <t>⑮총급여액
(원단위)
(비과세 제외)</t>
    <phoneticPr fontId="3" type="noConversion"/>
  </si>
  <si>
    <r>
      <rPr>
        <sz val="10"/>
        <rFont val="맑은 고딕"/>
        <family val="3"/>
        <charset val="128"/>
        <scheme val="minor"/>
      </rPr>
      <t>⑯</t>
    </r>
    <r>
      <rPr>
        <sz val="11"/>
        <rFont val="맑은 고딕"/>
        <family val="3"/>
        <charset val="129"/>
        <scheme val="minor"/>
      </rPr>
      <t>청년
여부
(N/Y)</t>
    </r>
    <phoneticPr fontId="3" type="noConversion"/>
  </si>
  <si>
    <t>(단위 :명)</t>
    <phoneticPr fontId="3" type="noConversion"/>
  </si>
  <si>
    <t>⑫청년등</t>
    <phoneticPr fontId="3" type="noConversion"/>
  </si>
  <si>
    <t>⑮청년등</t>
    <phoneticPr fontId="3" type="noConversion"/>
  </si>
  <si>
    <t>⑦청년등외</t>
    <phoneticPr fontId="3" type="noConversion"/>
  </si>
  <si>
    <t>⑨청년등</t>
    <phoneticPr fontId="3" type="noConversion"/>
  </si>
  <si>
    <t>⑩청년등외</t>
    <phoneticPr fontId="3" type="noConversion"/>
  </si>
  <si>
    <t>⑬청년등외</t>
    <phoneticPr fontId="3" type="noConversion"/>
  </si>
  <si>
    <r>
      <t>⑯</t>
    </r>
    <r>
      <rPr>
        <sz val="11"/>
        <color theme="1"/>
        <rFont val="맑은 고딕"/>
        <family val="3"/>
        <charset val="129"/>
        <scheme val="minor"/>
      </rPr>
      <t>청년등외</t>
    </r>
    <phoneticPr fontId="3" type="noConversion"/>
  </si>
  <si>
    <t>⑪소계</t>
    <phoneticPr fontId="3" type="noConversion"/>
  </si>
  <si>
    <t>⑭소계</t>
    <phoneticPr fontId="3" type="noConversion"/>
  </si>
  <si>
    <t>①전체</t>
    <phoneticPr fontId="3" type="noConversion"/>
  </si>
  <si>
    <t xml:space="preserve">⑦최저한세  적용으로
 실제 공제받는 세액(경정청구) </t>
    <phoneticPr fontId="3" type="noConversion"/>
  </si>
  <si>
    <t>3. 이월공제 현황 중 ⑦최저한세  적용으로 실제 공제받는 세액(경정청구)이 입력되면 자동 계산됩니다.</t>
    <phoneticPr fontId="3" type="noConversion"/>
  </si>
  <si>
    <t xml:space="preserve">3. 이월공제 현황 중 ⑦최저한세  적용으로 실제 공제받는 세액(경정청구)과 4.농어촌특별세액이 계산되면 자동 계산됩니다. </t>
    <phoneticPr fontId="3" type="noConversion"/>
  </si>
  <si>
    <t xml:space="preserve">①당초 이월세액 </t>
    <phoneticPr fontId="3" type="noConversion"/>
  </si>
  <si>
    <t>③세액공제당기발생액
(청구세액)</t>
    <phoneticPr fontId="3" type="noConversion"/>
  </si>
  <si>
    <t>⑤이월공제 세액차감
(추가납부가 발생하는 경우)</t>
    <phoneticPr fontId="3" type="noConversion"/>
  </si>
  <si>
    <t>②전기 이월세액 잔액</t>
    <phoneticPr fontId="3" type="noConversion"/>
  </si>
  <si>
    <t>④소계(①+②+③)</t>
    <phoneticPr fontId="3" type="noConversion"/>
  </si>
  <si>
    <t>⑧이월공제세액 잔액
(④-⑤-⑥-⑦)</t>
    <phoneticPr fontId="3" type="noConversion"/>
  </si>
  <si>
    <r>
      <t>* 사업연도별로 청년등(⑨,⑫,⑮)과 청년등외(⑩,⑬,</t>
    </r>
    <r>
      <rPr>
        <sz val="9"/>
        <color theme="1"/>
        <rFont val="맑은 고딕"/>
        <family val="3"/>
        <charset val="128"/>
        <scheme val="minor"/>
      </rPr>
      <t>⑯</t>
    </r>
    <r>
      <rPr>
        <sz val="9"/>
        <color theme="1"/>
        <rFont val="맑은 고딕"/>
        <family val="3"/>
        <charset val="129"/>
        <scheme val="minor"/>
      </rPr>
      <t xml:space="preserve">)를 입력하면 소계(⑧,⑪,⑭)및 전체(①)가 자동 계산됩니다. </t>
    </r>
    <phoneticPr fontId="3" type="noConversion"/>
  </si>
  <si>
    <t>* 사업연도별로 ②전기 이월세액 잔액(2018년 제외), ④소계(①+②+③), ⑧이월공제세액 잔액(④-⑤-⑥-⑦)은 자동 계산됩니다.</t>
    <phoneticPr fontId="3" type="noConversion"/>
  </si>
  <si>
    <t>기본제출서류
(필수)</t>
    <phoneticPr fontId="3" type="noConversion"/>
  </si>
  <si>
    <t>추가서류*
(선택)</t>
    <phoneticPr fontId="3" type="noConversion"/>
  </si>
  <si>
    <t>㉑고령자
(N/Y)</t>
    <phoneticPr fontId="3" type="noConversion"/>
  </si>
  <si>
    <r>
      <rPr>
        <sz val="11"/>
        <rFont val="맑은 고딕"/>
        <family val="3"/>
        <charset val="128"/>
        <scheme val="minor"/>
      </rPr>
      <t>⑳</t>
    </r>
    <r>
      <rPr>
        <sz val="11"/>
        <rFont val="맑은 고딕"/>
        <family val="3"/>
        <charset val="129"/>
        <scheme val="minor"/>
      </rPr>
      <t>최초 장애인 등록일</t>
    </r>
    <phoneticPr fontId="3" type="noConversion"/>
  </si>
  <si>
    <r>
      <rPr>
        <sz val="11"/>
        <rFont val="맑은 고딕"/>
        <family val="3"/>
        <charset val="128"/>
        <scheme val="minor"/>
      </rPr>
      <t>⑯</t>
    </r>
    <r>
      <rPr>
        <sz val="11"/>
        <rFont val="맑은 고딕"/>
        <family val="3"/>
        <charset val="129"/>
        <scheme val="minor"/>
      </rPr>
      <t>해당연도 청년 제외시점</t>
    </r>
    <phoneticPr fontId="3" type="noConversion"/>
  </si>
  <si>
    <t>⑮청년
여부
(N/Y)</t>
    <phoneticPr fontId="3" type="noConversion"/>
  </si>
  <si>
    <t>⑬근무
종료일
(YYYY
MMDD</t>
    <phoneticPr fontId="3" type="noConversion"/>
  </si>
  <si>
    <t>⑫근무
시작일
(YYYY
MMDD)</t>
    <phoneticPr fontId="3" type="noConversion"/>
  </si>
  <si>
    <t>⑪퇴사일</t>
    <phoneticPr fontId="3" type="noConversion"/>
  </si>
  <si>
    <t>⑩입사일</t>
    <phoneticPr fontId="3" type="noConversion"/>
  </si>
  <si>
    <t>③성명</t>
    <phoneticPr fontId="3" type="noConversion"/>
  </si>
  <si>
    <t>②주민
등록번호</t>
    <phoneticPr fontId="3" type="noConversion"/>
  </si>
  <si>
    <r>
      <t>⑲</t>
    </r>
    <r>
      <rPr>
        <sz val="11"/>
        <rFont val="맑은 고딕"/>
        <family val="3"/>
        <charset val="129"/>
        <scheme val="minor"/>
      </rPr>
      <t>장애인
여부
(N/Y)</t>
    </r>
    <phoneticPr fontId="3" type="noConversion"/>
  </si>
  <si>
    <t>⑭총급여액
(원단위)
(비과세 제외)</t>
    <phoneticPr fontId="3" type="noConversion"/>
  </si>
  <si>
    <t>⑤상시근로자
제외사유</t>
    <phoneticPr fontId="3" type="noConversion"/>
  </si>
  <si>
    <r>
      <rPr>
        <b/>
        <sz val="11"/>
        <color theme="4"/>
        <rFont val="맑은 고딕"/>
        <family val="3"/>
        <charset val="129"/>
        <scheme val="minor"/>
      </rPr>
      <t>&lt;작성요령&gt;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>- [작성대상] 경정청구 대상 과세연도와 그 직전 사업연도의 모든 근로자를 대상으로 작성합니다.(상시근로자가 아닌 사람도 포함)
   예시)  2020~2022년 경정청구 시 : 2019,2020,2021,2022년 4개연도 작성
- [②주민등록번호] 13자리 전체 기재
- [⑤상시근로자 제외사유] '④상시근로자'에서 'N'을 선택한 경우 제외 사유(조세특례제한법 시행령 제23조 제10항)를 입력합니다.(ⓐ근로계약기간 1년 미만,ⓑ단시간 근로자,ⓒ법인의 임원,ⓓ최대주주(출자자) 및 그 친족,ⓔ원천징수사실 미확인 근로자 등,ⓕ기타)
- [⑥단시간근로자유형] 단시간근로자 중 ⑤상시근로자가 'Y'인 경우에만 기재합니다. 1개월간 소정 근로시간이 60시간 이상은 0.5, 무기(無期)계약 체결&amp;상시근로자와 시간당 임금 차별 없음&amp;시간당 임금이 최저임금의 130%(중소기업은 120%) 초과한 경우 0.75로 기재합니다. 
   * 단시간근로자 : 1주동안 근로시간이 통상근로자에 대해 짧은 근로자(근로기준법 제2조 제1항 제9호)
- [⑦내국인] 우리나라에 주소를 두거나 183일 이상의 거소(居所)를 둔 개인을 말합니다.(국적 무관) 
- [⑧수도권근무지] 해당 근로자의 근무지가 수도권(서울/인천/경기)인 경우 Y로, 그 외의 경우 N으로 입력합니다.
- [⑭총급여액] 소득세법상 비과세 급여는 제외합니다.
- [⑮청년여부] ①해당 사업연도에 15세 이상 29세 이하인 사람으로 군필자는 병역이행기간(최대 6년)을 현재 연령에서 차감하여 계산합니다.
- [</t>
    </r>
    <r>
      <rPr>
        <sz val="10"/>
        <color theme="1"/>
        <rFont val="맑은 고딕"/>
        <family val="3"/>
        <charset val="128"/>
        <scheme val="minor"/>
      </rPr>
      <t>⑯</t>
    </r>
    <r>
      <rPr>
        <sz val="10"/>
        <color theme="1"/>
        <rFont val="맑은 고딕"/>
        <family val="3"/>
        <charset val="129"/>
        <scheme val="minor"/>
      </rPr>
      <t>해당연도 청년 제외시점] ①해당 사업연도 중에 청년에서 제외되는 경우 최초로 청년에서 제외되는 일자를 기재합니다. 
    예시) 생일이 1993년 5월 28일인 직원(군미필)은 2023년 5월 27일까지 청년이고 2023년 5월 28일부터는 청년이 아니므로 해당 칸에는 '20230528'을 기재 
- [</t>
    </r>
    <r>
      <rPr>
        <sz val="10"/>
        <color theme="1"/>
        <rFont val="맑은 고딕"/>
        <family val="3"/>
        <charset val="128"/>
        <scheme val="minor"/>
      </rPr>
      <t>⑲</t>
    </r>
    <r>
      <rPr>
        <sz val="10"/>
        <color theme="1"/>
        <rFont val="맑은 고딕"/>
        <family val="3"/>
        <charset val="129"/>
        <scheme val="minor"/>
      </rPr>
      <t>장애인 여부] 장애인, 국가유공자, 5·18민주화운동부상자, 고엽제후유의증환자로 장애등급 판정을 받은 사람을 말합니다.
- [</t>
    </r>
    <r>
      <rPr>
        <sz val="10"/>
        <color theme="1"/>
        <rFont val="맑은 고딕"/>
        <family val="3"/>
        <charset val="128"/>
        <scheme val="minor"/>
      </rPr>
      <t>⑳</t>
    </r>
    <r>
      <rPr>
        <sz val="10"/>
        <color theme="1"/>
        <rFont val="맑은 고딕"/>
        <family val="3"/>
        <charset val="129"/>
        <scheme val="minor"/>
      </rPr>
      <t>최초 장애인등록일] 복지카드(장애인 등록증)상 최초 등록일자를 기재합니다.
- [㉑고령자] ⑨근로계약 체결일 현재 60세 이상인 사람을 말합니다.</t>
    </r>
    <phoneticPr fontId="3" type="noConversion"/>
  </si>
  <si>
    <r>
      <rPr>
        <b/>
        <sz val="12"/>
        <color theme="3"/>
        <rFont val="맑은 고딕"/>
        <family val="3"/>
        <charset val="129"/>
        <scheme val="minor"/>
      </rPr>
      <t>&lt;작성요령&gt;</t>
    </r>
    <r>
      <rPr>
        <sz val="10"/>
        <color theme="1"/>
        <rFont val="맑은 고딕"/>
        <family val="2"/>
        <charset val="129"/>
        <scheme val="minor"/>
      </rPr>
      <t xml:space="preserve">
- [작성대상] </t>
    </r>
    <r>
      <rPr>
        <sz val="10"/>
        <rFont val="맑은 고딕"/>
        <family val="3"/>
        <charset val="129"/>
        <scheme val="minor"/>
      </rPr>
      <t>경정청구</t>
    </r>
    <r>
      <rPr>
        <sz val="10"/>
        <rFont val="맑은 고딕"/>
        <family val="2"/>
        <charset val="129"/>
        <scheme val="minor"/>
      </rPr>
      <t xml:space="preserve"> 대상</t>
    </r>
    <r>
      <rPr>
        <sz val="10"/>
        <color rgb="FFFF0000"/>
        <rFont val="맑은 고딕"/>
        <family val="2"/>
        <charset val="129"/>
        <scheme val="minor"/>
      </rPr>
      <t xml:space="preserve"> </t>
    </r>
    <r>
      <rPr>
        <sz val="10"/>
        <color theme="1"/>
        <rFont val="맑은 고딕"/>
        <family val="2"/>
        <charset val="129"/>
        <scheme val="minor"/>
      </rPr>
      <t>과세연도와 그 직전 사업연도의 모든 근로자를 대상으로 작성합니다.(상시근로자가 아닌 사람도 포함)
   예시)  2020~2022년 경정청구 시 : 2019,2020,2021,2022년 4개연도 작성
- [②사업장구분] 사업장이 하나 이상인 경우 사업장 구분해서 작성
- [③주민등록번호] 13자리 전체 기재
- [⑥상시근로자 제외사유] '⑤상시근로자'에서 'N'을 선택한 경우 제외 사유(조세특례제한법 시행령 제23조 제10항)를 입력합니다.(ⓐ근로계약기간 1년 미만,ⓑ단시간 근로자,ⓒ법인의 임원,ⓓ최대주주(출자자) 및 그 친족,ⓔ원천징수사실 미확인 근로자 등,ⓕ기타)
- [⑦단시간근로자유형] 단시간근로자 중 ⑤상시근로자가 'Y'인 경우에만 기재합니다. 1개월간 소정 근로시간이 60시간 이상은 0.5, 무기(無期)계약 체결&amp;상시근로자와 시간당 임금 차별 없음&amp;시간당 임금이 최저임금의 130%(중소기업은 120%) 초과한 경우 0.75로 기재합니다. 
   * 단시간근로자 : 1주동안 근로시간이 통상근로자에 대해 짧은 근로자(근로기준법 제2조 제1항 제9호)
- [⑧내국인] 우리나라에 주소를 두거나 183일 이상의 거소(居所)를 둔 개인을 말합니다.(국적 무관) 
- [⑨수도권근무지] 해당 근로자의 근무지가 수도권(서울/인천/경기)인 경우 Y로, 그 외의 경우 N으로 입력합니다.
- [⑮총급여액] 소득세법상 비과세 급여는 제외합니다.
- [</t>
    </r>
    <r>
      <rPr>
        <sz val="10"/>
        <color theme="1"/>
        <rFont val="맑은 고딕"/>
        <family val="3"/>
        <charset val="128"/>
        <scheme val="minor"/>
      </rPr>
      <t>⑯</t>
    </r>
    <r>
      <rPr>
        <sz val="10"/>
        <color theme="1"/>
        <rFont val="맑은 고딕"/>
        <family val="2"/>
        <charset val="129"/>
        <scheme val="minor"/>
      </rPr>
      <t>청년여부] ①해당 사업연도에 15세 이상 29세 이하인 사람으로 군필자는 병역이행기간(최대 6년)을 현재 연령에서 차감하여 계산합니다.
- [</t>
    </r>
    <r>
      <rPr>
        <sz val="10"/>
        <color theme="1"/>
        <rFont val="맑은 고딕"/>
        <family val="3"/>
        <charset val="128"/>
        <scheme val="minor"/>
      </rPr>
      <t>⑰해당연도</t>
    </r>
    <r>
      <rPr>
        <sz val="10"/>
        <color theme="1"/>
        <rFont val="맑은 고딕"/>
        <family val="2"/>
        <charset val="129"/>
        <scheme val="minor"/>
      </rPr>
      <t xml:space="preserve"> 청년 제외시점] ①해당 사업연도 중에 청년에서 제외되는 경우 최초로 청년에서 제외되는 일자를 기재합니다. 
    예시) 생일이 1993년 5월 28일인 직원(군미필)은 2023년 5월 27일까지 청년이고 2023년 5월 28일부터는 청년이 아니므로 해당 칸에는 '20230528'을 기재 
- [</t>
    </r>
    <r>
      <rPr>
        <sz val="10"/>
        <color theme="1"/>
        <rFont val="맑은 고딕"/>
        <family val="3"/>
        <charset val="128"/>
        <scheme val="minor"/>
      </rPr>
      <t>⑳</t>
    </r>
    <r>
      <rPr>
        <sz val="10"/>
        <color theme="1"/>
        <rFont val="맑은 고딕"/>
        <family val="2"/>
        <charset val="129"/>
        <scheme val="minor"/>
      </rPr>
      <t>장애인 여부] 장애인, 국가유공자, 5·18민주화운동부상자, 고엽제후유의증환자로 장애등급 판정을 받은 사람을 말합니다.
- [㉑최초 장애인등록일] 복지카드(장애인 등록증)상 최초 등록일자를 기재합니다.
- [㉒</t>
    </r>
    <r>
      <rPr>
        <sz val="10"/>
        <color theme="1"/>
        <rFont val="맑은 고딕"/>
        <family val="3"/>
        <charset val="129"/>
        <scheme val="minor"/>
      </rPr>
      <t>고령자] ⑩근로계약 체결일 현재 60세 이상인 사람을 말합니다.</t>
    </r>
    <phoneticPr fontId="3" type="noConversion"/>
  </si>
  <si>
    <t>⑤상시
근로자
(N/Y)</t>
    <phoneticPr fontId="3" type="noConversion"/>
  </si>
  <si>
    <t>⑦단시간근로자유형
(0.5/0.75)</t>
    <phoneticPr fontId="3" type="noConversion"/>
  </si>
  <si>
    <t>⑩근로계약
체결일
(YYYY
MMDD)</t>
    <phoneticPr fontId="3" type="noConversion"/>
  </si>
  <si>
    <t>⑨수도권
근무지
(N/Y)</t>
    <phoneticPr fontId="3" type="noConversion"/>
  </si>
  <si>
    <r>
      <rPr>
        <sz val="11"/>
        <rFont val="맑은 고딕"/>
        <family val="3"/>
        <charset val="128"/>
        <scheme val="minor"/>
      </rPr>
      <t>⑰</t>
    </r>
    <r>
      <rPr>
        <sz val="11"/>
        <rFont val="맑은 고딕"/>
        <family val="3"/>
        <charset val="129"/>
        <scheme val="minor"/>
      </rPr>
      <t>해당연도 청년 제외시점</t>
    </r>
    <phoneticPr fontId="3" type="noConversion"/>
  </si>
  <si>
    <r>
      <rPr>
        <sz val="11"/>
        <rFont val="맑은 고딕"/>
        <family val="3"/>
        <charset val="128"/>
        <scheme val="minor"/>
      </rPr>
      <t>⑳</t>
    </r>
    <r>
      <rPr>
        <sz val="11"/>
        <rFont val="맑은 고딕"/>
        <family val="3"/>
        <charset val="129"/>
        <scheme val="minor"/>
      </rPr>
      <t>장애인
 여부
(N/Y)</t>
    </r>
    <phoneticPr fontId="3" type="noConversion"/>
  </si>
  <si>
    <r>
      <rPr>
        <sz val="10"/>
        <rFont val="맑은 고딕"/>
        <family val="3"/>
        <charset val="128"/>
        <scheme val="minor"/>
      </rPr>
      <t>⑱</t>
    </r>
    <r>
      <rPr>
        <sz val="11"/>
        <rFont val="맑은 고딕"/>
        <family val="3"/>
        <charset val="129"/>
        <scheme val="minor"/>
      </rPr>
      <t>입영일
(YYYY
MMDD)</t>
    </r>
    <phoneticPr fontId="3" type="noConversion"/>
  </si>
  <si>
    <r>
      <rPr>
        <sz val="10"/>
        <rFont val="맑은 고딕"/>
        <family val="3"/>
        <charset val="128"/>
        <scheme val="minor"/>
      </rPr>
      <t>⑲</t>
    </r>
    <r>
      <rPr>
        <sz val="11"/>
        <rFont val="맑은 고딕"/>
        <family val="3"/>
        <charset val="129"/>
        <scheme val="minor"/>
      </rPr>
      <t>전역일
(YYYY
MMDD)</t>
    </r>
    <phoneticPr fontId="3" type="noConversion"/>
  </si>
  <si>
    <r>
      <rPr>
        <sz val="11"/>
        <rFont val="맑은 고딕"/>
        <family val="3"/>
        <charset val="128"/>
        <scheme val="minor"/>
      </rPr>
      <t>⑰</t>
    </r>
    <r>
      <rPr>
        <sz val="11"/>
        <rFont val="맑은 고딕"/>
        <family val="3"/>
        <charset val="129"/>
        <scheme val="minor"/>
      </rPr>
      <t>입영일
(YYYY
MMDD)</t>
    </r>
    <phoneticPr fontId="3" type="noConversion"/>
  </si>
  <si>
    <r>
      <rPr>
        <sz val="11"/>
        <rFont val="맑은 고딕"/>
        <family val="3"/>
        <charset val="128"/>
        <scheme val="minor"/>
      </rPr>
      <t>⑱</t>
    </r>
    <r>
      <rPr>
        <sz val="11"/>
        <rFont val="맑은 고딕"/>
        <family val="3"/>
        <charset val="129"/>
        <scheme val="minor"/>
      </rPr>
      <t>전역일
(YYYY
MMDD)</t>
    </r>
    <phoneticPr fontId="3" type="noConversion"/>
  </si>
  <si>
    <t>⑨근로계약
체결일
(YYYY
MMDD)</t>
    <phoneticPr fontId="3" type="noConversion"/>
  </si>
  <si>
    <t>⑧수도권
근무지
(N/Y)</t>
    <phoneticPr fontId="3" type="noConversion"/>
  </si>
  <si>
    <t>⑦내국인
(N/Y)</t>
    <phoneticPr fontId="3" type="noConversion"/>
  </si>
  <si>
    <t>⑥단시간근로자유형
(0.5/0.75)</t>
    <phoneticPr fontId="3" type="noConversion"/>
  </si>
  <si>
    <t>④상시
근로자
(N/Y)</t>
    <phoneticPr fontId="3" type="noConversion"/>
  </si>
  <si>
    <t>검토&gt;&gt;시트보호 해제 후 계산 식 수정 가능합니다.</t>
    <phoneticPr fontId="3" type="noConversion"/>
  </si>
  <si>
    <r>
      <t>1.고용증대세액공제 총괄표</t>
    </r>
    <r>
      <rPr>
        <sz val="16"/>
        <color rgb="FF00B0F0"/>
        <rFont val="맑은 고딕"/>
        <family val="3"/>
        <charset val="129"/>
        <scheme val="minor"/>
      </rPr>
      <t>(Sheet1)</t>
    </r>
    <phoneticPr fontId="3" type="noConversion"/>
  </si>
  <si>
    <r>
      <t>3.고용증대세액공제 경정청구 제출서류 안내</t>
    </r>
    <r>
      <rPr>
        <sz val="16"/>
        <color rgb="FF00B0F0"/>
        <rFont val="맑은 고딕"/>
        <family val="3"/>
        <charset val="129"/>
        <scheme val="minor"/>
      </rPr>
      <t>(Sheet4)</t>
    </r>
    <phoneticPr fontId="3" type="noConversion"/>
  </si>
  <si>
    <r>
      <t>2-2.상시근로자 현황(개인)</t>
    </r>
    <r>
      <rPr>
        <sz val="18"/>
        <color rgb="FF00B0F0"/>
        <rFont val="맑은 고딕"/>
        <family val="3"/>
        <charset val="129"/>
        <scheme val="minor"/>
      </rPr>
      <t>(Sheet3)</t>
    </r>
    <phoneticPr fontId="3" type="noConversion"/>
  </si>
  <si>
    <r>
      <t>2-1.상시근로자 현황(법인)</t>
    </r>
    <r>
      <rPr>
        <sz val="16"/>
        <color rgb="FF00B0F0"/>
        <rFont val="맑은 고딕"/>
        <family val="3"/>
        <charset val="129"/>
        <scheme val="minor"/>
      </rPr>
      <t>(Sheet2)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</si>
</sst>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0_ "/>
    <numFmt numFmtId="177" formatCode="0_ "/>
    <numFmt numFmtId="178" formatCode="_-* #,##0.0_-;\-* #,##0.0_-;_-* &quot;-&quot;_-;_-@_-"/>
  </numFmts>
  <fonts count="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8"/>
      <scheme val="minor"/>
    </font>
    <font>
      <sz val="11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8"/>
      <scheme val="minor"/>
    </font>
    <font>
      <sz val="1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2"/>
      <color theme="3"/>
      <name val="맑은 고딕"/>
      <family val="3"/>
      <charset val="129"/>
      <scheme val="minor"/>
    </font>
    <font>
      <sz val="10"/>
      <name val="맑은 고딕"/>
      <family val="3"/>
      <charset val="128"/>
      <scheme val="minor"/>
    </font>
    <font>
      <sz val="11"/>
      <name val="맑은 고딕"/>
      <family val="3"/>
      <charset val="128"/>
      <scheme val="minor"/>
    </font>
    <font>
      <b/>
      <sz val="11"/>
      <color theme="4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8"/>
      <scheme val="minor"/>
    </font>
    <font>
      <sz val="16"/>
      <color theme="1"/>
      <name val="맑은 고딕"/>
      <family val="2"/>
      <charset val="129"/>
      <scheme val="minor"/>
    </font>
    <font>
      <sz val="20"/>
      <color rgb="FF00B0F0"/>
      <name val="맑은 고딕"/>
      <family val="3"/>
      <charset val="129"/>
      <scheme val="minor"/>
    </font>
    <font>
      <b/>
      <sz val="20"/>
      <color rgb="FF00B0F0"/>
      <name val="맑은 고딕"/>
      <family val="3"/>
      <charset val="129"/>
      <scheme val="minor"/>
    </font>
    <font>
      <b/>
      <sz val="16"/>
      <color theme="9"/>
      <name val="맑은 고딕"/>
      <family val="3"/>
      <charset val="129"/>
      <scheme val="minor"/>
    </font>
    <font>
      <sz val="20"/>
      <color rgb="FF00B0F0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8"/>
      <color rgb="FF00B0F0"/>
      <name val="맑은 고딕"/>
      <family val="3"/>
      <charset val="129"/>
      <scheme val="minor"/>
    </font>
    <font>
      <sz val="16"/>
      <color rgb="FF00B0F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5" fillId="0" borderId="0" xfId="0" applyFont="1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1" fontId="8" fillId="0" borderId="9" xfId="1" applyFont="1" applyBorder="1" applyAlignment="1">
      <alignment horizontal="center" vertical="center" wrapText="1"/>
    </xf>
    <xf numFmtId="41" fontId="8" fillId="0" borderId="10" xfId="1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5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1" fontId="5" fillId="8" borderId="1" xfId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41" fontId="5" fillId="0" borderId="1" xfId="1" applyFont="1" applyFill="1" applyBorder="1">
      <alignment vertical="center"/>
    </xf>
    <xf numFmtId="0" fontId="17" fillId="0" borderId="0" xfId="0" applyFont="1" applyAlignment="1">
      <alignment horizontal="right" vertical="center"/>
    </xf>
    <xf numFmtId="41" fontId="0" fillId="3" borderId="1" xfId="1" applyFont="1" applyFill="1" applyBorder="1">
      <alignment vertical="center"/>
    </xf>
    <xf numFmtId="41" fontId="5" fillId="3" borderId="1" xfId="1" applyFont="1" applyFill="1" applyBorder="1" applyAlignment="1">
      <alignment horizontal="center" vertical="center"/>
    </xf>
    <xf numFmtId="41" fontId="0" fillId="0" borderId="1" xfId="0" applyNumberFormat="1" applyBorder="1">
      <alignment vertical="center"/>
    </xf>
    <xf numFmtId="176" fontId="5" fillId="0" borderId="1" xfId="0" applyNumberFormat="1" applyFont="1" applyBorder="1" applyProtection="1">
      <alignment vertical="center"/>
      <protection locked="0"/>
    </xf>
    <xf numFmtId="41" fontId="0" fillId="0" borderId="1" xfId="1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1" fontId="6" fillId="0" borderId="1" xfId="1" applyFont="1" applyBorder="1" applyProtection="1">
      <alignment vertical="center"/>
      <protection locked="0"/>
    </xf>
    <xf numFmtId="41" fontId="6" fillId="0" borderId="1" xfId="1" applyFont="1" applyFill="1" applyBorder="1" applyProtection="1">
      <alignment vertical="center"/>
      <protection locked="0"/>
    </xf>
    <xf numFmtId="41" fontId="5" fillId="0" borderId="1" xfId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>
      <alignment vertical="center"/>
    </xf>
    <xf numFmtId="177" fontId="8" fillId="0" borderId="9" xfId="0" applyNumberFormat="1" applyFont="1" applyBorder="1" applyAlignment="1">
      <alignment horizontal="center" vertical="center" wrapText="1"/>
    </xf>
    <xf numFmtId="177" fontId="8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1" fontId="4" fillId="4" borderId="1" xfId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41" fontId="5" fillId="0" borderId="1" xfId="1" applyFont="1" applyFill="1" applyBorder="1" applyProtection="1">
      <alignment vertical="center"/>
    </xf>
    <xf numFmtId="41" fontId="5" fillId="7" borderId="1" xfId="1" applyFont="1" applyFill="1" applyBorder="1">
      <alignment vertical="center"/>
    </xf>
    <xf numFmtId="41" fontId="5" fillId="2" borderId="1" xfId="1" applyFont="1" applyFill="1" applyBorder="1">
      <alignment vertical="center"/>
    </xf>
    <xf numFmtId="41" fontId="5" fillId="6" borderId="1" xfId="1" applyFont="1" applyFill="1" applyBorder="1">
      <alignment vertical="center"/>
    </xf>
    <xf numFmtId="41" fontId="5" fillId="4" borderId="1" xfId="1" applyFont="1" applyFill="1" applyBorder="1">
      <alignment vertical="center"/>
    </xf>
    <xf numFmtId="41" fontId="5" fillId="7" borderId="1" xfId="1" applyFont="1" applyFill="1" applyBorder="1" applyProtection="1">
      <alignment vertical="center"/>
      <protection locked="0"/>
    </xf>
    <xf numFmtId="41" fontId="5" fillId="2" borderId="1" xfId="1" applyFont="1" applyFill="1" applyBorder="1" applyProtection="1">
      <alignment vertical="center"/>
      <protection locked="0"/>
    </xf>
    <xf numFmtId="41" fontId="4" fillId="6" borderId="1" xfId="1" applyFont="1" applyFill="1" applyBorder="1" applyProtection="1">
      <alignment vertical="center"/>
      <protection locked="0"/>
    </xf>
    <xf numFmtId="41" fontId="5" fillId="4" borderId="1" xfId="1" applyFont="1" applyFill="1" applyBorder="1" applyProtection="1">
      <alignment vertical="center"/>
      <protection locked="0"/>
    </xf>
    <xf numFmtId="41" fontId="5" fillId="0" borderId="1" xfId="1" applyFont="1" applyBorder="1" applyProtection="1">
      <alignment vertical="center"/>
      <protection locked="0"/>
    </xf>
    <xf numFmtId="41" fontId="5" fillId="0" borderId="1" xfId="1" applyFont="1" applyFill="1" applyBorder="1" applyProtection="1">
      <alignment vertical="center"/>
      <protection locked="0"/>
    </xf>
    <xf numFmtId="41" fontId="5" fillId="6" borderId="1" xfId="1" applyFont="1" applyFill="1" applyBorder="1" applyProtection="1">
      <alignment vertical="center"/>
      <protection locked="0"/>
    </xf>
    <xf numFmtId="178" fontId="5" fillId="0" borderId="1" xfId="1" applyNumberFormat="1" applyFont="1" applyFill="1" applyBorder="1">
      <alignment vertical="center"/>
    </xf>
    <xf numFmtId="0" fontId="2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1" fillId="4" borderId="1" xfId="0" applyFont="1" applyFill="1" applyBorder="1" applyAlignment="1">
      <alignment horizontal="center" vertical="center" wrapText="1"/>
    </xf>
    <xf numFmtId="41" fontId="4" fillId="4" borderId="1" xfId="1" applyFont="1" applyFill="1" applyBorder="1" applyAlignment="1">
      <alignment horizontal="center" vertical="center" wrapText="1"/>
    </xf>
    <xf numFmtId="0" fontId="35" fillId="0" borderId="0" xfId="0" applyFont="1" applyProtection="1">
      <alignment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 applyProtection="1">
      <alignment horizontal="left" vertical="center"/>
      <protection locked="0"/>
    </xf>
    <xf numFmtId="0" fontId="5" fillId="8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56"/>
  <sheetViews>
    <sheetView tabSelected="1" workbookViewId="0">
      <selection activeCell="J7" sqref="J7"/>
    </sheetView>
  </sheetViews>
  <sheetFormatPr defaultRowHeight="16.5"/>
  <cols>
    <col min="1" max="1" width="11.25" customWidth="1"/>
    <col min="2" max="2" width="16.125" customWidth="1"/>
    <col min="3" max="3" width="10.875" bestFit="1" customWidth="1"/>
    <col min="4" max="8" width="12.375" customWidth="1"/>
  </cols>
  <sheetData>
    <row r="1" spans="1:12" ht="17.25">
      <c r="A1" s="76" t="s">
        <v>150</v>
      </c>
    </row>
    <row r="2" spans="1:12" s="69" customFormat="1" ht="30.75" customHeight="1">
      <c r="A2" s="96" t="s">
        <v>151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s="69" customFormat="1" ht="10.5" customHeight="1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0.25">
      <c r="A4" s="10" t="s">
        <v>28</v>
      </c>
    </row>
    <row r="5" spans="1:12">
      <c r="A5" s="1"/>
      <c r="B5" s="1"/>
      <c r="C5" s="1"/>
      <c r="D5" s="1"/>
      <c r="E5" s="1"/>
      <c r="F5" s="1"/>
      <c r="G5" s="1"/>
      <c r="H5" s="22" t="s">
        <v>96</v>
      </c>
    </row>
    <row r="6" spans="1:12">
      <c r="A6" s="77" t="s">
        <v>19</v>
      </c>
      <c r="B6" s="77"/>
      <c r="C6" s="17" t="s">
        <v>20</v>
      </c>
      <c r="D6" s="17" t="s">
        <v>21</v>
      </c>
      <c r="E6" s="17" t="s">
        <v>22</v>
      </c>
      <c r="F6" s="17" t="s">
        <v>23</v>
      </c>
      <c r="G6" s="17" t="s">
        <v>24</v>
      </c>
      <c r="H6" s="17" t="s">
        <v>25</v>
      </c>
    </row>
    <row r="7" spans="1:12">
      <c r="A7" s="78" t="s">
        <v>81</v>
      </c>
      <c r="B7" s="13" t="s">
        <v>84</v>
      </c>
      <c r="C7" s="14">
        <f t="shared" ref="C7:H7" si="0">SUM(C8:C9)</f>
        <v>0</v>
      </c>
      <c r="D7" s="14">
        <f t="shared" si="0"/>
        <v>0</v>
      </c>
      <c r="E7" s="14">
        <f t="shared" si="0"/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</row>
    <row r="8" spans="1:12">
      <c r="A8" s="78"/>
      <c r="B8" s="13" t="s">
        <v>78</v>
      </c>
      <c r="C8" s="26"/>
      <c r="D8" s="26"/>
      <c r="E8" s="26"/>
      <c r="F8" s="26"/>
      <c r="G8" s="26"/>
      <c r="H8" s="26"/>
    </row>
    <row r="9" spans="1:12">
      <c r="A9" s="78"/>
      <c r="B9" s="13" t="s">
        <v>79</v>
      </c>
      <c r="C9" s="26"/>
      <c r="D9" s="26"/>
      <c r="E9" s="26"/>
      <c r="F9" s="26"/>
      <c r="G9" s="26"/>
      <c r="H9" s="26"/>
    </row>
    <row r="10" spans="1:12">
      <c r="A10" s="78" t="s">
        <v>82</v>
      </c>
      <c r="B10" s="13" t="s">
        <v>88</v>
      </c>
      <c r="C10" s="15"/>
      <c r="D10" s="14">
        <f>D11+D12</f>
        <v>0</v>
      </c>
      <c r="E10" s="14">
        <f>E11+E12</f>
        <v>0</v>
      </c>
      <c r="F10" s="14">
        <f>F11+F12</f>
        <v>0</v>
      </c>
      <c r="G10" s="14">
        <f>G11+G12</f>
        <v>0</v>
      </c>
      <c r="H10" s="14">
        <f>H11+H12</f>
        <v>0</v>
      </c>
    </row>
    <row r="11" spans="1:12">
      <c r="A11" s="78"/>
      <c r="B11" s="13" t="s">
        <v>90</v>
      </c>
      <c r="C11" s="15"/>
      <c r="D11" s="14">
        <f t="shared" ref="D11:H12" si="1">D8-C8</f>
        <v>0</v>
      </c>
      <c r="E11" s="14">
        <f t="shared" si="1"/>
        <v>0</v>
      </c>
      <c r="F11" s="14">
        <f t="shared" si="1"/>
        <v>0</v>
      </c>
      <c r="G11" s="14">
        <f t="shared" si="1"/>
        <v>0</v>
      </c>
      <c r="H11" s="14">
        <f t="shared" si="1"/>
        <v>0</v>
      </c>
    </row>
    <row r="12" spans="1:12">
      <c r="A12" s="78"/>
      <c r="B12" s="13" t="s">
        <v>91</v>
      </c>
      <c r="C12" s="15"/>
      <c r="D12" s="14">
        <f t="shared" si="1"/>
        <v>0</v>
      </c>
      <c r="E12" s="14">
        <f t="shared" si="1"/>
        <v>0</v>
      </c>
      <c r="F12" s="14">
        <f t="shared" si="1"/>
        <v>0</v>
      </c>
      <c r="G12" s="14">
        <f t="shared" si="1"/>
        <v>0</v>
      </c>
      <c r="H12" s="14">
        <f t="shared" si="1"/>
        <v>0</v>
      </c>
    </row>
    <row r="13" spans="1:12">
      <c r="A13" s="79" t="s">
        <v>80</v>
      </c>
      <c r="B13" s="80"/>
      <c r="C13" s="80"/>
      <c r="D13" s="80"/>
      <c r="E13" s="80"/>
      <c r="F13" s="80"/>
      <c r="G13" s="80"/>
      <c r="H13" s="80"/>
    </row>
    <row r="14" spans="1:12">
      <c r="A14" s="54"/>
      <c r="B14" s="55"/>
      <c r="C14" s="55"/>
      <c r="D14" s="55"/>
      <c r="E14" s="55"/>
      <c r="F14" s="55"/>
      <c r="G14" s="55"/>
      <c r="H14" s="55"/>
    </row>
    <row r="15" spans="1:12" ht="30.75" customHeight="1">
      <c r="A15" s="10" t="s">
        <v>32</v>
      </c>
      <c r="B15" s="12"/>
      <c r="C15" s="12"/>
      <c r="D15" s="12"/>
      <c r="E15" s="12"/>
      <c r="F15" s="12"/>
      <c r="G15" s="12"/>
      <c r="H15" s="12"/>
    </row>
    <row r="16" spans="1:12" ht="22.5" customHeight="1">
      <c r="A16" s="10"/>
      <c r="B16" s="12"/>
      <c r="C16" s="12"/>
      <c r="D16" s="12"/>
      <c r="E16" s="12"/>
      <c r="F16" s="12"/>
      <c r="G16" s="12"/>
      <c r="H16" s="12"/>
      <c r="L16" s="22" t="s">
        <v>38</v>
      </c>
    </row>
    <row r="17" spans="1:12">
      <c r="A17" s="77" t="s">
        <v>26</v>
      </c>
      <c r="B17" s="77"/>
      <c r="C17" s="81" t="s">
        <v>27</v>
      </c>
      <c r="D17" s="82"/>
      <c r="E17" s="81" t="s">
        <v>22</v>
      </c>
      <c r="F17" s="82"/>
      <c r="G17" s="81" t="s">
        <v>23</v>
      </c>
      <c r="H17" s="82"/>
      <c r="I17" s="81" t="s">
        <v>24</v>
      </c>
      <c r="J17" s="82"/>
      <c r="K17" s="81" t="s">
        <v>29</v>
      </c>
      <c r="L17" s="82"/>
    </row>
    <row r="18" spans="1:12">
      <c r="A18" s="77" t="s">
        <v>26</v>
      </c>
      <c r="B18" s="77"/>
      <c r="C18" s="17" t="s">
        <v>30</v>
      </c>
      <c r="D18" s="17" t="s">
        <v>31</v>
      </c>
      <c r="E18" s="17" t="s">
        <v>30</v>
      </c>
      <c r="F18" s="17" t="s">
        <v>31</v>
      </c>
      <c r="G18" s="17" t="s">
        <v>30</v>
      </c>
      <c r="H18" s="17" t="s">
        <v>31</v>
      </c>
      <c r="I18" s="17" t="s">
        <v>30</v>
      </c>
      <c r="J18" s="17" t="s">
        <v>31</v>
      </c>
      <c r="K18" s="17" t="s">
        <v>30</v>
      </c>
      <c r="L18" s="17" t="s">
        <v>31</v>
      </c>
    </row>
    <row r="19" spans="1:12">
      <c r="A19" s="98" t="s">
        <v>106</v>
      </c>
      <c r="B19" s="16" t="s">
        <v>87</v>
      </c>
      <c r="C19" s="21">
        <f>C22+C25+C28</f>
        <v>0</v>
      </c>
      <c r="D19" s="21">
        <f t="shared" ref="D19:L19" si="2">D22+D25+D28</f>
        <v>0</v>
      </c>
      <c r="E19" s="21">
        <f t="shared" si="2"/>
        <v>0</v>
      </c>
      <c r="F19" s="21">
        <f t="shared" si="2"/>
        <v>0</v>
      </c>
      <c r="G19" s="21">
        <f t="shared" si="2"/>
        <v>0</v>
      </c>
      <c r="H19" s="21">
        <f t="shared" si="2"/>
        <v>0</v>
      </c>
      <c r="I19" s="21">
        <f t="shared" si="2"/>
        <v>0</v>
      </c>
      <c r="J19" s="21">
        <f t="shared" si="2"/>
        <v>0</v>
      </c>
      <c r="K19" s="21">
        <f t="shared" si="2"/>
        <v>0</v>
      </c>
      <c r="L19" s="21">
        <f t="shared" si="2"/>
        <v>0</v>
      </c>
    </row>
    <row r="20" spans="1:12">
      <c r="A20" s="98"/>
      <c r="B20" s="13" t="s">
        <v>89</v>
      </c>
      <c r="C20" s="56">
        <f t="shared" ref="C20:L21" si="3">C23+C26+C29</f>
        <v>0</v>
      </c>
      <c r="D20" s="56">
        <f t="shared" si="3"/>
        <v>0</v>
      </c>
      <c r="E20" s="56">
        <f t="shared" si="3"/>
        <v>0</v>
      </c>
      <c r="F20" s="56">
        <f t="shared" si="3"/>
        <v>0</v>
      </c>
      <c r="G20" s="56">
        <f t="shared" si="3"/>
        <v>0</v>
      </c>
      <c r="H20" s="56">
        <f t="shared" si="3"/>
        <v>0</v>
      </c>
      <c r="I20" s="56">
        <f t="shared" si="3"/>
        <v>0</v>
      </c>
      <c r="J20" s="56">
        <f t="shared" si="3"/>
        <v>0</v>
      </c>
      <c r="K20" s="56">
        <f t="shared" si="3"/>
        <v>0</v>
      </c>
      <c r="L20" s="56">
        <f t="shared" si="3"/>
        <v>0</v>
      </c>
    </row>
    <row r="21" spans="1:12">
      <c r="A21" s="98"/>
      <c r="B21" s="13" t="s">
        <v>99</v>
      </c>
      <c r="C21" s="56">
        <f t="shared" si="3"/>
        <v>0</v>
      </c>
      <c r="D21" s="56">
        <f t="shared" si="3"/>
        <v>0</v>
      </c>
      <c r="E21" s="56">
        <f t="shared" si="3"/>
        <v>0</v>
      </c>
      <c r="F21" s="56">
        <f t="shared" si="3"/>
        <v>0</v>
      </c>
      <c r="G21" s="56">
        <f t="shared" si="3"/>
        <v>0</v>
      </c>
      <c r="H21" s="56">
        <f t="shared" si="3"/>
        <v>0</v>
      </c>
      <c r="I21" s="56">
        <f t="shared" si="3"/>
        <v>0</v>
      </c>
      <c r="J21" s="56">
        <f t="shared" si="3"/>
        <v>0</v>
      </c>
      <c r="K21" s="56">
        <f t="shared" si="3"/>
        <v>0</v>
      </c>
      <c r="L21" s="56">
        <f t="shared" si="3"/>
        <v>0</v>
      </c>
    </row>
    <row r="22" spans="1:12">
      <c r="A22" s="78" t="s">
        <v>83</v>
      </c>
      <c r="B22" s="13" t="s">
        <v>92</v>
      </c>
      <c r="C22" s="57">
        <f>C23+C24</f>
        <v>0</v>
      </c>
      <c r="D22" s="57">
        <f t="shared" ref="D22:L22" si="4">D23+D24</f>
        <v>0</v>
      </c>
      <c r="E22" s="58">
        <f t="shared" si="4"/>
        <v>0</v>
      </c>
      <c r="F22" s="58">
        <f t="shared" si="4"/>
        <v>0</v>
      </c>
      <c r="G22" s="59">
        <f t="shared" si="4"/>
        <v>0</v>
      </c>
      <c r="H22" s="59">
        <f t="shared" si="4"/>
        <v>0</v>
      </c>
      <c r="I22" s="60">
        <f t="shared" si="4"/>
        <v>0</v>
      </c>
      <c r="J22" s="60">
        <f t="shared" si="4"/>
        <v>0</v>
      </c>
      <c r="K22" s="21">
        <f t="shared" si="4"/>
        <v>0</v>
      </c>
      <c r="L22" s="21">
        <f t="shared" si="4"/>
        <v>0</v>
      </c>
    </row>
    <row r="23" spans="1:12">
      <c r="A23" s="78"/>
      <c r="B23" s="13" t="s">
        <v>100</v>
      </c>
      <c r="C23" s="61"/>
      <c r="D23" s="61"/>
      <c r="E23" s="62"/>
      <c r="F23" s="62"/>
      <c r="G23" s="63"/>
      <c r="H23" s="63"/>
      <c r="I23" s="64"/>
      <c r="J23" s="64"/>
      <c r="K23" s="65"/>
      <c r="L23" s="65"/>
    </row>
    <row r="24" spans="1:12">
      <c r="A24" s="78"/>
      <c r="B24" s="13" t="s">
        <v>101</v>
      </c>
      <c r="C24" s="61"/>
      <c r="D24" s="61"/>
      <c r="E24" s="62"/>
      <c r="F24" s="62"/>
      <c r="G24" s="63"/>
      <c r="H24" s="63"/>
      <c r="I24" s="64"/>
      <c r="J24" s="64"/>
      <c r="K24" s="65"/>
      <c r="L24" s="65"/>
    </row>
    <row r="25" spans="1:12">
      <c r="A25" s="78" t="s">
        <v>85</v>
      </c>
      <c r="B25" s="13" t="s">
        <v>104</v>
      </c>
      <c r="C25" s="68">
        <f>C26+C27</f>
        <v>0</v>
      </c>
      <c r="D25" s="21">
        <f t="shared" ref="D25:L25" si="5">D26+D27</f>
        <v>0</v>
      </c>
      <c r="E25" s="21">
        <f t="shared" si="5"/>
        <v>0</v>
      </c>
      <c r="F25" s="21">
        <f t="shared" si="5"/>
        <v>0</v>
      </c>
      <c r="G25" s="21">
        <f t="shared" si="5"/>
        <v>0</v>
      </c>
      <c r="H25" s="21">
        <f t="shared" si="5"/>
        <v>0</v>
      </c>
      <c r="I25" s="21">
        <f t="shared" si="5"/>
        <v>0</v>
      </c>
      <c r="J25" s="21">
        <f t="shared" si="5"/>
        <v>0</v>
      </c>
      <c r="K25" s="21">
        <f t="shared" si="5"/>
        <v>0</v>
      </c>
      <c r="L25" s="21">
        <f t="shared" si="5"/>
        <v>0</v>
      </c>
    </row>
    <row r="26" spans="1:12">
      <c r="A26" s="78"/>
      <c r="B26" s="13" t="s">
        <v>97</v>
      </c>
      <c r="C26" s="66"/>
      <c r="D26" s="66"/>
      <c r="E26" s="61"/>
      <c r="F26" s="61"/>
      <c r="G26" s="62"/>
      <c r="H26" s="62"/>
      <c r="I26" s="67"/>
      <c r="J26" s="67"/>
      <c r="K26" s="64"/>
      <c r="L26" s="64"/>
    </row>
    <row r="27" spans="1:12">
      <c r="A27" s="78"/>
      <c r="B27" s="13" t="s">
        <v>102</v>
      </c>
      <c r="C27" s="66"/>
      <c r="D27" s="66"/>
      <c r="E27" s="61"/>
      <c r="F27" s="61"/>
      <c r="G27" s="62"/>
      <c r="H27" s="62"/>
      <c r="I27" s="67"/>
      <c r="J27" s="67"/>
      <c r="K27" s="64"/>
      <c r="L27" s="64"/>
    </row>
    <row r="28" spans="1:12">
      <c r="A28" s="78" t="s">
        <v>86</v>
      </c>
      <c r="B28" s="13" t="s">
        <v>105</v>
      </c>
      <c r="C28" s="21">
        <f>C29+C30</f>
        <v>0</v>
      </c>
      <c r="D28" s="21">
        <f t="shared" ref="D28:L28" si="6">D29+D30</f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1">
        <f t="shared" si="6"/>
        <v>0</v>
      </c>
      <c r="I28" s="21">
        <f t="shared" si="6"/>
        <v>0</v>
      </c>
      <c r="J28" s="21">
        <f t="shared" si="6"/>
        <v>0</v>
      </c>
      <c r="K28" s="21">
        <f t="shared" si="6"/>
        <v>0</v>
      </c>
      <c r="L28" s="21">
        <f t="shared" si="6"/>
        <v>0</v>
      </c>
    </row>
    <row r="29" spans="1:12">
      <c r="A29" s="78"/>
      <c r="B29" s="13" t="s">
        <v>98</v>
      </c>
      <c r="C29" s="66"/>
      <c r="D29" s="66"/>
      <c r="E29" s="65"/>
      <c r="F29" s="65"/>
      <c r="G29" s="61"/>
      <c r="H29" s="61"/>
      <c r="I29" s="62"/>
      <c r="J29" s="62"/>
      <c r="K29" s="67"/>
      <c r="L29" s="67"/>
    </row>
    <row r="30" spans="1:12">
      <c r="A30" s="78"/>
      <c r="B30" s="53" t="s">
        <v>103</v>
      </c>
      <c r="C30" s="66"/>
      <c r="D30" s="66"/>
      <c r="E30" s="65"/>
      <c r="F30" s="65"/>
      <c r="G30" s="61"/>
      <c r="H30" s="61"/>
      <c r="I30" s="62"/>
      <c r="J30" s="62"/>
      <c r="K30" s="67"/>
      <c r="L30" s="67"/>
    </row>
    <row r="31" spans="1:12">
      <c r="A31" s="79" t="s">
        <v>116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</row>
    <row r="32" spans="1:12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9" ht="20.25">
      <c r="A33" s="10" t="s">
        <v>35</v>
      </c>
    </row>
    <row r="34" spans="1:9" ht="20.25">
      <c r="A34" s="10"/>
      <c r="H34" s="22" t="s">
        <v>38</v>
      </c>
    </row>
    <row r="35" spans="1:9">
      <c r="A35" s="77" t="s">
        <v>26</v>
      </c>
      <c r="B35" s="77"/>
      <c r="C35" s="19" t="s">
        <v>36</v>
      </c>
      <c r="D35" s="19" t="s">
        <v>27</v>
      </c>
      <c r="E35" s="19" t="s">
        <v>22</v>
      </c>
      <c r="F35" s="19" t="s">
        <v>23</v>
      </c>
      <c r="G35" s="19" t="s">
        <v>24</v>
      </c>
      <c r="H35" s="19" t="s">
        <v>25</v>
      </c>
      <c r="I35" s="2"/>
    </row>
    <row r="36" spans="1:9">
      <c r="A36" s="85" t="s">
        <v>110</v>
      </c>
      <c r="B36" s="85"/>
      <c r="C36" s="31">
        <v>1321000</v>
      </c>
      <c r="D36" s="31"/>
      <c r="E36" s="31"/>
      <c r="F36" s="31"/>
      <c r="G36" s="31"/>
      <c r="H36" s="31"/>
      <c r="I36" s="2"/>
    </row>
    <row r="37" spans="1:9">
      <c r="A37" s="92" t="s">
        <v>113</v>
      </c>
      <c r="B37" s="93"/>
      <c r="C37" s="31"/>
      <c r="D37" s="24">
        <f>C43</f>
        <v>1289000</v>
      </c>
      <c r="E37" s="24">
        <f>D43</f>
        <v>2542000</v>
      </c>
      <c r="F37" s="24">
        <f>E43</f>
        <v>2493000</v>
      </c>
      <c r="G37" s="24">
        <f>F43</f>
        <v>1989000</v>
      </c>
      <c r="H37" s="24">
        <f>G43</f>
        <v>1965000</v>
      </c>
      <c r="I37" s="2"/>
    </row>
    <row r="38" spans="1:9" ht="32.25" customHeight="1">
      <c r="A38" s="97" t="s">
        <v>111</v>
      </c>
      <c r="B38" s="97"/>
      <c r="C38" s="30"/>
      <c r="D38" s="30">
        <v>1321000</v>
      </c>
      <c r="E38" s="30"/>
      <c r="F38" s="30"/>
      <c r="G38" s="30"/>
      <c r="H38" s="30"/>
      <c r="I38" s="2"/>
    </row>
    <row r="39" spans="1:9">
      <c r="A39" s="90" t="s">
        <v>114</v>
      </c>
      <c r="B39" s="91"/>
      <c r="C39" s="21">
        <f t="shared" ref="C39:H39" si="7">C36+C37+C38</f>
        <v>1321000</v>
      </c>
      <c r="D39" s="21">
        <f t="shared" si="7"/>
        <v>2610000</v>
      </c>
      <c r="E39" s="21">
        <f t="shared" si="7"/>
        <v>2542000</v>
      </c>
      <c r="F39" s="21">
        <f t="shared" si="7"/>
        <v>2493000</v>
      </c>
      <c r="G39" s="21">
        <f t="shared" si="7"/>
        <v>1989000</v>
      </c>
      <c r="H39" s="21">
        <f t="shared" si="7"/>
        <v>1965000</v>
      </c>
      <c r="I39" s="2"/>
    </row>
    <row r="40" spans="1:9" ht="32.25" customHeight="1">
      <c r="A40" s="86" t="s">
        <v>112</v>
      </c>
      <c r="B40" s="87"/>
      <c r="C40" s="27"/>
      <c r="D40" s="27"/>
      <c r="E40" s="27"/>
      <c r="F40" s="27">
        <v>469000</v>
      </c>
      <c r="G40" s="27"/>
      <c r="H40" s="27"/>
      <c r="I40" s="2"/>
    </row>
    <row r="41" spans="1:9" ht="28.5" customHeight="1">
      <c r="A41" s="86" t="s">
        <v>40</v>
      </c>
      <c r="B41" s="87"/>
      <c r="C41" s="27">
        <v>32000</v>
      </c>
      <c r="D41" s="28"/>
      <c r="E41" s="28"/>
      <c r="F41" s="28"/>
      <c r="G41" s="28"/>
      <c r="H41" s="27"/>
      <c r="I41" s="2"/>
    </row>
    <row r="42" spans="1:9" ht="41.25" customHeight="1">
      <c r="A42" s="83" t="s">
        <v>107</v>
      </c>
      <c r="B42" s="84"/>
      <c r="C42" s="29"/>
      <c r="D42" s="29">
        <v>68000</v>
      </c>
      <c r="E42" s="29">
        <v>49000</v>
      </c>
      <c r="F42" s="29">
        <v>35000</v>
      </c>
      <c r="G42" s="29">
        <v>24000</v>
      </c>
      <c r="H42" s="29"/>
      <c r="I42" s="2"/>
    </row>
    <row r="43" spans="1:9" ht="31.5" customHeight="1">
      <c r="A43" s="88" t="s">
        <v>115</v>
      </c>
      <c r="B43" s="89"/>
      <c r="C43" s="23">
        <f t="shared" ref="C43:H43" si="8">C39-C40-C41-C42</f>
        <v>1289000</v>
      </c>
      <c r="D43" s="23">
        <f t="shared" si="8"/>
        <v>2542000</v>
      </c>
      <c r="E43" s="23">
        <f t="shared" si="8"/>
        <v>2493000</v>
      </c>
      <c r="F43" s="23">
        <f t="shared" si="8"/>
        <v>1989000</v>
      </c>
      <c r="G43" s="23">
        <f t="shared" si="8"/>
        <v>1965000</v>
      </c>
      <c r="H43" s="23">
        <f t="shared" si="8"/>
        <v>1965000</v>
      </c>
      <c r="I43" s="2"/>
    </row>
    <row r="44" spans="1:9">
      <c r="A44" s="94" t="s">
        <v>117</v>
      </c>
      <c r="B44" s="95"/>
      <c r="C44" s="95"/>
      <c r="D44" s="95"/>
      <c r="E44" s="95"/>
      <c r="F44" s="95"/>
      <c r="G44" s="95"/>
      <c r="H44" s="95"/>
    </row>
    <row r="46" spans="1:9" ht="20.25">
      <c r="A46" s="10" t="s">
        <v>34</v>
      </c>
      <c r="C46" s="2"/>
      <c r="D46" s="2"/>
      <c r="E46" s="2"/>
      <c r="F46" s="2"/>
      <c r="G46" s="2"/>
      <c r="H46" s="2"/>
      <c r="I46" s="2"/>
    </row>
    <row r="47" spans="1:9">
      <c r="B47" s="2"/>
      <c r="C47" s="2"/>
      <c r="D47" s="2"/>
      <c r="G47" s="22" t="s">
        <v>38</v>
      </c>
      <c r="I47" s="2"/>
    </row>
    <row r="48" spans="1:9">
      <c r="A48" s="18" t="s">
        <v>33</v>
      </c>
      <c r="B48" s="18" t="s">
        <v>39</v>
      </c>
      <c r="C48" s="19" t="s">
        <v>27</v>
      </c>
      <c r="D48" s="19" t="s">
        <v>22</v>
      </c>
      <c r="E48" s="19" t="s">
        <v>23</v>
      </c>
      <c r="F48" s="19" t="s">
        <v>24</v>
      </c>
      <c r="G48" s="19" t="s">
        <v>25</v>
      </c>
      <c r="I48" s="2"/>
    </row>
    <row r="49" spans="1:9">
      <c r="A49" s="11">
        <f>SUBTOTAL(9,B49:G49)</f>
        <v>35200</v>
      </c>
      <c r="B49" s="20">
        <f t="shared" ref="B49:G49" si="9">C42*0.2</f>
        <v>0</v>
      </c>
      <c r="C49" s="20">
        <f t="shared" si="9"/>
        <v>13600</v>
      </c>
      <c r="D49" s="20">
        <f t="shared" si="9"/>
        <v>9800</v>
      </c>
      <c r="E49" s="20">
        <f t="shared" si="9"/>
        <v>7000</v>
      </c>
      <c r="F49" s="20">
        <f t="shared" si="9"/>
        <v>4800</v>
      </c>
      <c r="G49" s="20">
        <f t="shared" si="9"/>
        <v>0</v>
      </c>
      <c r="I49" s="2"/>
    </row>
    <row r="50" spans="1:9">
      <c r="A50" s="79" t="s">
        <v>108</v>
      </c>
      <c r="B50" s="80"/>
      <c r="C50" s="80"/>
      <c r="D50" s="80"/>
      <c r="E50" s="80"/>
      <c r="F50" s="80"/>
      <c r="G50" s="80"/>
      <c r="H50" s="2"/>
      <c r="I50" s="2"/>
    </row>
    <row r="51" spans="1:9">
      <c r="B51" s="2"/>
      <c r="C51" s="2"/>
      <c r="D51" s="2"/>
      <c r="E51" s="2"/>
      <c r="F51" s="2"/>
      <c r="G51" s="2"/>
      <c r="H51" s="2"/>
      <c r="I51" s="2"/>
    </row>
    <row r="52" spans="1:9" ht="20.25">
      <c r="A52" s="10" t="s">
        <v>37</v>
      </c>
      <c r="B52" s="2"/>
      <c r="C52" s="2"/>
      <c r="D52" s="2"/>
      <c r="E52" s="2"/>
      <c r="F52" s="2"/>
      <c r="G52" s="2"/>
      <c r="H52" s="2"/>
      <c r="I52" s="2"/>
    </row>
    <row r="53" spans="1:9" ht="20.25">
      <c r="A53" s="10"/>
      <c r="B53" s="2"/>
      <c r="C53" s="2"/>
      <c r="D53" s="2"/>
      <c r="E53" s="2"/>
      <c r="G53" s="22" t="s">
        <v>38</v>
      </c>
      <c r="H53" s="2"/>
      <c r="I53" s="2"/>
    </row>
    <row r="54" spans="1:9">
      <c r="A54" s="18" t="s">
        <v>33</v>
      </c>
      <c r="B54" s="18" t="s">
        <v>39</v>
      </c>
      <c r="C54" s="19" t="s">
        <v>27</v>
      </c>
      <c r="D54" s="19" t="s">
        <v>22</v>
      </c>
      <c r="E54" s="19" t="s">
        <v>23</v>
      </c>
      <c r="F54" s="19" t="s">
        <v>24</v>
      </c>
      <c r="G54" s="19" t="s">
        <v>25</v>
      </c>
      <c r="H54" s="2"/>
      <c r="I54" s="2"/>
    </row>
    <row r="55" spans="1:9">
      <c r="A55" s="11">
        <f>SUBTOTAL(9,C55:G55)</f>
        <v>140800</v>
      </c>
      <c r="B55" s="25">
        <f t="shared" ref="B55:G55" si="10">C42-B49</f>
        <v>0</v>
      </c>
      <c r="C55" s="25">
        <f t="shared" si="10"/>
        <v>54400</v>
      </c>
      <c r="D55" s="25">
        <f t="shared" si="10"/>
        <v>39200</v>
      </c>
      <c r="E55" s="25">
        <f t="shared" si="10"/>
        <v>28000</v>
      </c>
      <c r="F55" s="25">
        <f t="shared" si="10"/>
        <v>19200</v>
      </c>
      <c r="G55" s="25">
        <f t="shared" si="10"/>
        <v>0</v>
      </c>
      <c r="H55" s="2"/>
      <c r="I55" s="2"/>
    </row>
    <row r="56" spans="1:9">
      <c r="A56" s="79" t="s">
        <v>109</v>
      </c>
      <c r="B56" s="80"/>
      <c r="C56" s="80"/>
      <c r="D56" s="80"/>
      <c r="E56" s="80"/>
      <c r="F56" s="80"/>
      <c r="G56" s="80"/>
    </row>
  </sheetData>
  <sheetProtection sheet="1" objects="1" scenarios="1"/>
  <mergeCells count="29">
    <mergeCell ref="A50:G50"/>
    <mergeCell ref="A56:G56"/>
    <mergeCell ref="A44:H44"/>
    <mergeCell ref="A2:L2"/>
    <mergeCell ref="I17:J17"/>
    <mergeCell ref="K17:L17"/>
    <mergeCell ref="A38:B38"/>
    <mergeCell ref="A17:B17"/>
    <mergeCell ref="C17:D17"/>
    <mergeCell ref="E17:F17"/>
    <mergeCell ref="A22:A24"/>
    <mergeCell ref="A25:A27"/>
    <mergeCell ref="A28:A30"/>
    <mergeCell ref="A35:B35"/>
    <mergeCell ref="A19:A21"/>
    <mergeCell ref="A31:L31"/>
    <mergeCell ref="A42:B42"/>
    <mergeCell ref="A36:B36"/>
    <mergeCell ref="A40:B40"/>
    <mergeCell ref="A41:B41"/>
    <mergeCell ref="A43:B43"/>
    <mergeCell ref="A39:B39"/>
    <mergeCell ref="A37:B37"/>
    <mergeCell ref="A6:B6"/>
    <mergeCell ref="A7:A9"/>
    <mergeCell ref="A10:A12"/>
    <mergeCell ref="A13:H13"/>
    <mergeCell ref="A18:B18"/>
    <mergeCell ref="G17:H17"/>
  </mergeCells>
  <phoneticPr fontId="3" type="noConversion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31"/>
  <sheetViews>
    <sheetView workbookViewId="0">
      <selection activeCell="F10" sqref="F10"/>
    </sheetView>
  </sheetViews>
  <sheetFormatPr defaultRowHeight="16.5"/>
  <cols>
    <col min="1" max="1" width="11" style="1" bestFit="1" customWidth="1"/>
    <col min="2" max="2" width="11" style="1" customWidth="1"/>
    <col min="3" max="3" width="19.125" style="35" customWidth="1"/>
    <col min="4" max="4" width="9" style="1"/>
    <col min="5" max="5" width="9" style="1" bestFit="1" customWidth="1"/>
    <col min="6" max="6" width="14.375" style="1" customWidth="1"/>
    <col min="7" max="7" width="10.75" customWidth="1"/>
    <col min="8" max="10" width="12.75" customWidth="1"/>
    <col min="11" max="11" width="11.25" customWidth="1"/>
    <col min="12" max="12" width="11.125" customWidth="1"/>
    <col min="13" max="14" width="13" bestFit="1" customWidth="1"/>
    <col min="15" max="15" width="13" style="2" customWidth="1"/>
    <col min="17" max="17" width="11.625" customWidth="1"/>
    <col min="18" max="19" width="9.5" bestFit="1" customWidth="1"/>
    <col min="21" max="21" width="10.875" customWidth="1"/>
    <col min="22" max="22" width="9.375" customWidth="1"/>
  </cols>
  <sheetData>
    <row r="1" spans="1:22" ht="17.25">
      <c r="A1" s="73"/>
    </row>
    <row r="2" spans="1:22" ht="48.75" customHeight="1">
      <c r="A2" s="109" t="s">
        <v>154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</row>
    <row r="3" spans="1:22" ht="12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s="49" customFormat="1" ht="28.5" customHeight="1">
      <c r="A4" s="104" t="s">
        <v>0</v>
      </c>
      <c r="B4" s="104"/>
      <c r="C4" s="104"/>
      <c r="D4" s="104"/>
      <c r="E4" s="104"/>
      <c r="O4" s="50"/>
    </row>
    <row r="5" spans="1:22" s="49" customFormat="1" ht="28.5" customHeight="1">
      <c r="A5" s="104" t="s">
        <v>1</v>
      </c>
      <c r="B5" s="104"/>
      <c r="C5" s="104" t="s">
        <v>2</v>
      </c>
      <c r="D5" s="104"/>
      <c r="E5" s="40" t="s">
        <v>3</v>
      </c>
      <c r="O5" s="50"/>
      <c r="U5" s="51"/>
    </row>
    <row r="6" spans="1:22" s="49" customFormat="1" ht="28.5" customHeight="1">
      <c r="A6" s="105">
        <v>1238156789</v>
      </c>
      <c r="B6" s="105"/>
      <c r="C6" s="105" t="s">
        <v>4</v>
      </c>
      <c r="D6" s="105"/>
      <c r="E6" s="41" t="s">
        <v>5</v>
      </c>
      <c r="O6" s="50"/>
      <c r="P6" s="51"/>
    </row>
    <row r="7" spans="1:22" s="49" customFormat="1" ht="28.5" customHeight="1">
      <c r="C7" s="52"/>
      <c r="O7" s="50"/>
    </row>
    <row r="8" spans="1:22" s="49" customFormat="1" ht="28.5" customHeight="1">
      <c r="A8" s="108" t="s">
        <v>6</v>
      </c>
      <c r="B8" s="99" t="s">
        <v>73</v>
      </c>
      <c r="C8" s="113" t="s">
        <v>74</v>
      </c>
      <c r="D8" s="114" t="s">
        <v>75</v>
      </c>
      <c r="E8" s="108" t="s">
        <v>135</v>
      </c>
      <c r="F8" s="99" t="s">
        <v>76</v>
      </c>
      <c r="G8" s="99" t="s">
        <v>136</v>
      </c>
      <c r="H8" s="108" t="s">
        <v>77</v>
      </c>
      <c r="I8" s="99" t="s">
        <v>138</v>
      </c>
      <c r="J8" s="99" t="s">
        <v>137</v>
      </c>
      <c r="K8" s="108" t="s">
        <v>46</v>
      </c>
      <c r="L8" s="108" t="s">
        <v>47</v>
      </c>
      <c r="M8" s="101" t="s">
        <v>7</v>
      </c>
      <c r="N8" s="102"/>
      <c r="O8" s="103"/>
      <c r="P8" s="101" t="s">
        <v>8</v>
      </c>
      <c r="Q8" s="102"/>
      <c r="R8" s="102"/>
      <c r="S8" s="103"/>
      <c r="T8" s="106" t="s">
        <v>9</v>
      </c>
      <c r="U8" s="107"/>
      <c r="V8" s="108" t="s">
        <v>10</v>
      </c>
    </row>
    <row r="9" spans="1:22" s="49" customFormat="1" ht="72" customHeight="1">
      <c r="A9" s="108"/>
      <c r="B9" s="100"/>
      <c r="C9" s="113"/>
      <c r="D9" s="114"/>
      <c r="E9" s="108"/>
      <c r="F9" s="100"/>
      <c r="G9" s="100"/>
      <c r="H9" s="108"/>
      <c r="I9" s="100"/>
      <c r="J9" s="100"/>
      <c r="K9" s="108"/>
      <c r="L9" s="108"/>
      <c r="M9" s="47" t="s">
        <v>48</v>
      </c>
      <c r="N9" s="47" t="s">
        <v>93</v>
      </c>
      <c r="O9" s="46" t="s">
        <v>94</v>
      </c>
      <c r="P9" s="74" t="s">
        <v>95</v>
      </c>
      <c r="Q9" s="74" t="s">
        <v>139</v>
      </c>
      <c r="R9" s="74" t="s">
        <v>141</v>
      </c>
      <c r="S9" s="74" t="s">
        <v>142</v>
      </c>
      <c r="T9" s="74" t="s">
        <v>140</v>
      </c>
      <c r="U9" s="47" t="s">
        <v>58</v>
      </c>
      <c r="V9" s="108"/>
    </row>
    <row r="10" spans="1:22" ht="28.5" customHeight="1">
      <c r="A10" s="5">
        <v>2023</v>
      </c>
      <c r="B10" s="5" t="s">
        <v>11</v>
      </c>
      <c r="C10" s="36">
        <v>1111111111111</v>
      </c>
      <c r="D10" s="5" t="s">
        <v>12</v>
      </c>
      <c r="E10" s="6" t="s">
        <v>13</v>
      </c>
      <c r="F10" s="6"/>
      <c r="G10" s="5">
        <v>0.75</v>
      </c>
      <c r="H10" s="6" t="s">
        <v>13</v>
      </c>
      <c r="I10" s="6" t="s">
        <v>13</v>
      </c>
      <c r="J10" s="5">
        <v>20230401</v>
      </c>
      <c r="K10" s="5">
        <v>20230401</v>
      </c>
      <c r="L10" s="5">
        <v>20231201</v>
      </c>
      <c r="M10" s="5">
        <v>20230401</v>
      </c>
      <c r="N10" s="5">
        <v>20231231</v>
      </c>
      <c r="O10" s="7">
        <v>25000000</v>
      </c>
      <c r="P10" s="6" t="s">
        <v>13</v>
      </c>
      <c r="Q10" s="6"/>
      <c r="R10" s="5"/>
      <c r="S10" s="5"/>
      <c r="T10" s="5" t="s">
        <v>13</v>
      </c>
      <c r="U10" s="5">
        <v>20130627</v>
      </c>
      <c r="V10" s="5"/>
    </row>
    <row r="11" spans="1:22" ht="28.5" customHeight="1">
      <c r="A11" s="6">
        <v>2023</v>
      </c>
      <c r="B11" s="6" t="s">
        <v>59</v>
      </c>
      <c r="C11" s="36">
        <v>1111111111112</v>
      </c>
      <c r="D11" s="6" t="s">
        <v>14</v>
      </c>
      <c r="E11" s="6" t="s">
        <v>15</v>
      </c>
      <c r="F11" s="6" t="s">
        <v>49</v>
      </c>
      <c r="G11" s="6"/>
      <c r="H11" s="6" t="s">
        <v>15</v>
      </c>
      <c r="I11" s="6" t="s">
        <v>15</v>
      </c>
      <c r="J11" s="6">
        <v>20130401</v>
      </c>
      <c r="K11" s="6">
        <v>20130401</v>
      </c>
      <c r="L11" s="6">
        <v>20230601</v>
      </c>
      <c r="M11" s="6">
        <v>20230101</v>
      </c>
      <c r="N11" s="6">
        <v>20230630</v>
      </c>
      <c r="O11" s="8">
        <v>40000000</v>
      </c>
      <c r="P11" s="6" t="s">
        <v>15</v>
      </c>
      <c r="Q11" s="6"/>
      <c r="R11" s="6">
        <v>20031027</v>
      </c>
      <c r="S11" s="6">
        <v>20050626</v>
      </c>
      <c r="T11" s="6" t="s">
        <v>15</v>
      </c>
      <c r="U11" s="6"/>
      <c r="V11" s="6"/>
    </row>
    <row r="12" spans="1:22" ht="28.5" customHeight="1">
      <c r="A12" s="6">
        <v>2023</v>
      </c>
      <c r="B12" s="9" t="s">
        <v>16</v>
      </c>
      <c r="C12" s="36">
        <v>1111111111113</v>
      </c>
      <c r="D12" s="6" t="s">
        <v>17</v>
      </c>
      <c r="E12" s="6" t="s">
        <v>13</v>
      </c>
      <c r="F12" s="6"/>
      <c r="G12" s="6"/>
      <c r="H12" s="6" t="s">
        <v>13</v>
      </c>
      <c r="I12" s="6" t="s">
        <v>15</v>
      </c>
      <c r="J12" s="6">
        <v>20220104</v>
      </c>
      <c r="K12" s="6">
        <v>20220105</v>
      </c>
      <c r="L12" s="6"/>
      <c r="M12" s="6">
        <v>20230101</v>
      </c>
      <c r="N12" s="6">
        <v>20231231</v>
      </c>
      <c r="O12" s="8">
        <v>28000000</v>
      </c>
      <c r="P12" s="6" t="s">
        <v>13</v>
      </c>
      <c r="Q12" s="6">
        <v>20230528</v>
      </c>
      <c r="R12" s="6"/>
      <c r="S12" s="6"/>
      <c r="T12" s="6"/>
      <c r="U12" s="6"/>
      <c r="V12" s="6"/>
    </row>
    <row r="13" spans="1:22" ht="28.5" customHeight="1">
      <c r="A13" s="6">
        <v>2023</v>
      </c>
      <c r="B13" s="6" t="s">
        <v>11</v>
      </c>
      <c r="C13" s="36">
        <v>1111111111114</v>
      </c>
      <c r="D13" s="6" t="s">
        <v>18</v>
      </c>
      <c r="E13" s="6" t="s">
        <v>13</v>
      </c>
      <c r="F13" s="6"/>
      <c r="G13" s="6"/>
      <c r="H13" s="6" t="s">
        <v>15</v>
      </c>
      <c r="I13" s="6" t="s">
        <v>13</v>
      </c>
      <c r="J13" s="6">
        <v>20210628</v>
      </c>
      <c r="K13" s="6">
        <v>20210628</v>
      </c>
      <c r="L13" s="6"/>
      <c r="M13" s="6">
        <v>20230101</v>
      </c>
      <c r="N13" s="6">
        <v>20231231</v>
      </c>
      <c r="O13" s="8">
        <v>35000000</v>
      </c>
      <c r="P13" s="6"/>
      <c r="Q13" s="6"/>
      <c r="R13" s="6"/>
      <c r="S13" s="6"/>
      <c r="T13" s="6"/>
      <c r="U13" s="6"/>
      <c r="V13" s="6" t="s">
        <v>13</v>
      </c>
    </row>
    <row r="14" spans="1:22" ht="28.5" customHeight="1">
      <c r="A14" s="6"/>
      <c r="B14" s="6"/>
      <c r="C14" s="3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8"/>
      <c r="P14" s="6"/>
      <c r="Q14" s="6"/>
      <c r="R14" s="6"/>
      <c r="S14" s="6"/>
      <c r="T14" s="6"/>
      <c r="U14" s="6"/>
      <c r="V14" s="6"/>
    </row>
    <row r="15" spans="1:22" ht="28.5" customHeight="1">
      <c r="A15" s="6"/>
      <c r="B15" s="6"/>
      <c r="C15" s="3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8"/>
      <c r="P15" s="6"/>
      <c r="Q15" s="6"/>
      <c r="R15" s="6"/>
      <c r="S15" s="6"/>
      <c r="T15" s="6"/>
      <c r="U15" s="6"/>
      <c r="V15" s="6"/>
    </row>
    <row r="16" spans="1:22" ht="28.5" customHeight="1">
      <c r="A16" s="6"/>
      <c r="B16" s="6"/>
      <c r="C16" s="3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8"/>
      <c r="P16" s="6"/>
      <c r="Q16" s="6"/>
      <c r="R16" s="6"/>
      <c r="S16" s="6"/>
      <c r="T16" s="6"/>
      <c r="U16" s="6"/>
      <c r="V16" s="6"/>
    </row>
    <row r="17" spans="1:23" ht="28.5" customHeight="1">
      <c r="A17" s="6"/>
      <c r="B17" s="6"/>
      <c r="C17" s="3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8"/>
      <c r="P17" s="6"/>
      <c r="Q17" s="6"/>
      <c r="R17" s="6"/>
      <c r="S17" s="6"/>
      <c r="T17" s="6"/>
      <c r="U17" s="6"/>
      <c r="V17" s="6"/>
    </row>
    <row r="18" spans="1:23" ht="28.5" customHeight="1">
      <c r="A18" s="6"/>
      <c r="B18" s="6"/>
      <c r="C18" s="3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8"/>
      <c r="P18" s="6"/>
      <c r="Q18" s="6"/>
      <c r="R18" s="6"/>
      <c r="S18" s="6"/>
      <c r="T18" s="6"/>
      <c r="U18" s="6"/>
      <c r="V18" s="6"/>
    </row>
    <row r="19" spans="1:23" ht="28.5" customHeight="1">
      <c r="A19" s="6"/>
      <c r="B19" s="6"/>
      <c r="C19" s="3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8"/>
      <c r="P19" s="6"/>
      <c r="Q19" s="6"/>
      <c r="R19" s="6"/>
      <c r="S19" s="6"/>
      <c r="T19" s="6"/>
      <c r="U19" s="6"/>
      <c r="V19" s="6"/>
    </row>
    <row r="20" spans="1:23" ht="28.5" customHeight="1">
      <c r="A20" s="6"/>
      <c r="B20" s="6"/>
      <c r="C20" s="3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6"/>
      <c r="Q20" s="6"/>
      <c r="R20" s="6"/>
      <c r="S20" s="6"/>
      <c r="T20" s="6"/>
      <c r="U20" s="6"/>
      <c r="V20" s="6"/>
    </row>
    <row r="21" spans="1:23" ht="28.5" customHeight="1">
      <c r="A21" s="6"/>
      <c r="B21" s="6"/>
      <c r="C21" s="3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8"/>
      <c r="P21" s="6"/>
      <c r="Q21" s="6"/>
      <c r="R21" s="6"/>
      <c r="S21" s="6"/>
      <c r="T21" s="6"/>
      <c r="U21" s="6"/>
      <c r="V21" s="6"/>
    </row>
    <row r="22" spans="1:23" ht="28.5" customHeight="1">
      <c r="A22" s="6"/>
      <c r="B22" s="6"/>
      <c r="C22" s="3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8"/>
      <c r="P22" s="6"/>
      <c r="Q22" s="6"/>
      <c r="R22" s="6"/>
      <c r="S22" s="6"/>
      <c r="T22" s="6"/>
      <c r="U22" s="6"/>
      <c r="V22" s="6"/>
    </row>
    <row r="23" spans="1:23" ht="28.5" customHeight="1">
      <c r="A23" s="6"/>
      <c r="B23" s="6"/>
      <c r="C23" s="3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8"/>
      <c r="P23" s="6"/>
      <c r="Q23" s="6"/>
      <c r="R23" s="6"/>
      <c r="S23" s="6"/>
      <c r="T23" s="6"/>
      <c r="U23" s="6"/>
      <c r="V23" s="6"/>
    </row>
    <row r="24" spans="1:23" ht="28.5" customHeight="1">
      <c r="A24" s="6"/>
      <c r="B24" s="6"/>
      <c r="C24" s="3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8"/>
      <c r="P24" s="6"/>
      <c r="Q24" s="6"/>
      <c r="R24" s="6"/>
      <c r="S24" s="6"/>
      <c r="T24" s="6"/>
      <c r="U24" s="6"/>
      <c r="V24" s="6"/>
    </row>
    <row r="25" spans="1:23" ht="28.5" customHeight="1">
      <c r="A25" s="6"/>
      <c r="B25" s="6"/>
      <c r="C25" s="3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8"/>
      <c r="P25" s="6"/>
      <c r="Q25" s="6"/>
      <c r="R25" s="6"/>
      <c r="S25" s="6"/>
      <c r="T25" s="6"/>
      <c r="U25" s="6"/>
      <c r="V25" s="6"/>
    </row>
    <row r="26" spans="1:23" ht="28.5" customHeight="1">
      <c r="A26" s="6"/>
      <c r="B26" s="6"/>
      <c r="C26" s="3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8"/>
      <c r="P26" s="6"/>
      <c r="Q26" s="6"/>
      <c r="R26" s="6"/>
      <c r="S26" s="6"/>
      <c r="T26" s="6"/>
      <c r="U26" s="6"/>
      <c r="V26" s="6"/>
    </row>
    <row r="27" spans="1:23" ht="28.5" customHeight="1">
      <c r="A27" s="6"/>
      <c r="B27" s="6"/>
      <c r="C27" s="3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  <c r="P27" s="6"/>
      <c r="Q27" s="6"/>
      <c r="R27" s="6"/>
      <c r="S27" s="6"/>
      <c r="T27" s="6"/>
      <c r="U27" s="6"/>
      <c r="V27" s="6"/>
    </row>
    <row r="28" spans="1:23" ht="28.5" customHeight="1">
      <c r="A28" s="6"/>
      <c r="B28" s="6"/>
      <c r="C28" s="34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6"/>
      <c r="Q28" s="6"/>
      <c r="R28" s="6"/>
      <c r="S28" s="6"/>
      <c r="T28" s="6"/>
      <c r="U28" s="6"/>
      <c r="V28" s="6"/>
    </row>
    <row r="29" spans="1:23" ht="28.5" customHeight="1">
      <c r="A29" s="6"/>
      <c r="B29" s="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8"/>
      <c r="P29" s="6"/>
      <c r="Q29" s="6"/>
      <c r="R29" s="6"/>
      <c r="S29" s="6"/>
      <c r="T29" s="6"/>
      <c r="U29" s="6"/>
      <c r="V29" s="6"/>
    </row>
    <row r="31" spans="1:23" s="1" customFormat="1" ht="263.25" customHeight="1">
      <c r="A31" s="111" t="s">
        <v>134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38"/>
      <c r="S31" s="38"/>
      <c r="T31" s="38"/>
      <c r="U31" s="38"/>
      <c r="V31" s="38"/>
      <c r="W31" s="38"/>
    </row>
  </sheetData>
  <mergeCells count="23">
    <mergeCell ref="T8:U8"/>
    <mergeCell ref="V8:V9"/>
    <mergeCell ref="A2:V2"/>
    <mergeCell ref="A31:Q31"/>
    <mergeCell ref="L8:L9"/>
    <mergeCell ref="A8:A9"/>
    <mergeCell ref="B8:B9"/>
    <mergeCell ref="C8:C9"/>
    <mergeCell ref="D8:D9"/>
    <mergeCell ref="E8:E9"/>
    <mergeCell ref="F8:F9"/>
    <mergeCell ref="H8:H9"/>
    <mergeCell ref="I8:I9"/>
    <mergeCell ref="J8:J9"/>
    <mergeCell ref="K8:K9"/>
    <mergeCell ref="M8:O8"/>
    <mergeCell ref="G8:G9"/>
    <mergeCell ref="P8:S8"/>
    <mergeCell ref="A4:E4"/>
    <mergeCell ref="A5:B5"/>
    <mergeCell ref="C5:D5"/>
    <mergeCell ref="A6:B6"/>
    <mergeCell ref="C6:D6"/>
  </mergeCells>
  <phoneticPr fontId="3" type="noConversion"/>
  <dataValidations count="4">
    <dataValidation type="list" allowBlank="1" showInputMessage="1" showErrorMessage="1" sqref="G10:G29">
      <formula1>"0.5,0.75"</formula1>
    </dataValidation>
    <dataValidation type="list" allowBlank="1" showInputMessage="1" showErrorMessage="1" sqref="E6">
      <formula1>"중소,중견,대"</formula1>
    </dataValidation>
    <dataValidation type="list" allowBlank="1" showInputMessage="1" showErrorMessage="1" sqref="E10:E29 H10:I29 P10:P29 T10:T29 V10:V29">
      <formula1>"N,Y"</formula1>
    </dataValidation>
    <dataValidation type="list" allowBlank="1" showInputMessage="1" showErrorMessage="1" sqref="F10:F29">
      <formula1>"ⓐ근로계약기간 1년 미만,ⓑ단시간 근로자,ⓒ법인의 임원,ⓓ최대주주(출자자) 및 그 친족,ⓔ원천징수사실 미확인 근로자 등,ⓕ기타"</formula1>
    </dataValidation>
  </dataValidations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opLeftCell="A10" workbookViewId="0">
      <selection activeCell="B15" sqref="B15"/>
    </sheetView>
  </sheetViews>
  <sheetFormatPr defaultRowHeight="16.5"/>
  <cols>
    <col min="1" max="1" width="11" style="1" bestFit="1" customWidth="1"/>
    <col min="2" max="2" width="12.5" style="1" bestFit="1" customWidth="1"/>
    <col min="3" max="3" width="19.125" style="35" customWidth="1"/>
    <col min="4" max="4" width="9" style="1"/>
    <col min="5" max="5" width="9" style="1" bestFit="1" customWidth="1"/>
    <col min="6" max="6" width="21" style="1" bestFit="1" customWidth="1"/>
    <col min="7" max="7" width="9.125" bestFit="1" customWidth="1"/>
    <col min="8" max="10" width="12.75" customWidth="1"/>
    <col min="11" max="11" width="13.375" customWidth="1"/>
    <col min="12" max="12" width="11.125" customWidth="1"/>
    <col min="13" max="14" width="13" bestFit="1" customWidth="1"/>
    <col min="15" max="15" width="13" style="2" customWidth="1"/>
    <col min="17" max="17" width="11.625" customWidth="1"/>
    <col min="18" max="19" width="9.5" bestFit="1" customWidth="1"/>
    <col min="21" max="21" width="10.875" customWidth="1"/>
    <col min="22" max="22" width="9.375" customWidth="1"/>
  </cols>
  <sheetData>
    <row r="1" spans="1:22" ht="17.25">
      <c r="A1" s="73"/>
    </row>
    <row r="2" spans="1:22" ht="48.75" customHeight="1">
      <c r="A2" s="109" t="s">
        <v>153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</row>
    <row r="3" spans="1:22" ht="11.25" customHeight="1"/>
    <row r="4" spans="1:22" ht="21.75" customHeight="1">
      <c r="A4" s="132" t="s">
        <v>61</v>
      </c>
      <c r="B4" s="132"/>
      <c r="C4" s="132"/>
      <c r="D4" s="132"/>
      <c r="E4" s="132"/>
      <c r="F4" s="117" t="s">
        <v>62</v>
      </c>
      <c r="G4" s="117"/>
      <c r="H4" s="117"/>
      <c r="I4" s="117"/>
      <c r="J4" s="117"/>
      <c r="K4" s="117"/>
    </row>
    <row r="5" spans="1:22" ht="21.75" customHeight="1">
      <c r="A5" s="121" t="s">
        <v>1</v>
      </c>
      <c r="B5" s="122"/>
      <c r="C5" s="121" t="s">
        <v>2</v>
      </c>
      <c r="D5" s="122"/>
      <c r="E5" s="125" t="s">
        <v>3</v>
      </c>
      <c r="F5" s="126" t="s">
        <v>63</v>
      </c>
      <c r="G5" s="118" t="s">
        <v>64</v>
      </c>
      <c r="H5" s="118" t="s">
        <v>65</v>
      </c>
      <c r="I5" s="104" t="s">
        <v>66</v>
      </c>
      <c r="J5" s="104"/>
      <c r="K5" s="118" t="s">
        <v>67</v>
      </c>
      <c r="U5" s="3"/>
    </row>
    <row r="6" spans="1:22" ht="21.75" customHeight="1">
      <c r="A6" s="123"/>
      <c r="B6" s="124"/>
      <c r="C6" s="123"/>
      <c r="D6" s="124"/>
      <c r="E6" s="120"/>
      <c r="F6" s="126"/>
      <c r="G6" s="119"/>
      <c r="H6" s="119"/>
      <c r="I6" s="40" t="s">
        <v>68</v>
      </c>
      <c r="J6" s="40" t="s">
        <v>69</v>
      </c>
      <c r="K6" s="120"/>
      <c r="P6" s="4"/>
    </row>
    <row r="7" spans="1:22" ht="31.5" customHeight="1">
      <c r="A7" s="85">
        <v>1234567890</v>
      </c>
      <c r="B7" s="85"/>
      <c r="C7" s="85" t="s">
        <v>70</v>
      </c>
      <c r="D7" s="85"/>
      <c r="E7" s="41" t="s">
        <v>5</v>
      </c>
      <c r="F7" s="5" t="s">
        <v>13</v>
      </c>
      <c r="G7" s="42" t="s">
        <v>71</v>
      </c>
      <c r="H7" s="42">
        <v>850120</v>
      </c>
      <c r="I7" s="41">
        <v>20210401</v>
      </c>
      <c r="J7" s="41">
        <v>20231001</v>
      </c>
      <c r="K7" s="43">
        <v>45.2</v>
      </c>
      <c r="P7" s="4"/>
    </row>
    <row r="8" spans="1:22" ht="21.75" customHeight="1">
      <c r="A8" s="44"/>
      <c r="B8" s="44"/>
      <c r="C8" s="44"/>
      <c r="D8" s="44"/>
      <c r="E8" s="45"/>
      <c r="F8" s="5" t="s">
        <v>13</v>
      </c>
      <c r="G8" s="42" t="s">
        <v>72</v>
      </c>
      <c r="H8" s="42">
        <v>860210</v>
      </c>
      <c r="I8" s="41"/>
      <c r="J8" s="41"/>
      <c r="K8" s="43">
        <v>54.8</v>
      </c>
      <c r="P8" s="4"/>
    </row>
    <row r="9" spans="1:22" ht="21.75" customHeight="1"/>
    <row r="10" spans="1:22" ht="21.75" customHeight="1">
      <c r="A10" s="108" t="s">
        <v>6</v>
      </c>
      <c r="B10" s="128" t="s">
        <v>129</v>
      </c>
      <c r="C10" s="130" t="s">
        <v>128</v>
      </c>
      <c r="D10" s="99" t="s">
        <v>149</v>
      </c>
      <c r="E10" s="99" t="s">
        <v>132</v>
      </c>
      <c r="F10" s="99" t="s">
        <v>148</v>
      </c>
      <c r="G10" s="99" t="s">
        <v>147</v>
      </c>
      <c r="H10" s="99" t="s">
        <v>146</v>
      </c>
      <c r="I10" s="99" t="s">
        <v>145</v>
      </c>
      <c r="J10" s="99" t="s">
        <v>127</v>
      </c>
      <c r="K10" s="99" t="s">
        <v>126</v>
      </c>
      <c r="L10" s="101" t="s">
        <v>7</v>
      </c>
      <c r="M10" s="102"/>
      <c r="N10" s="103"/>
      <c r="O10" s="101" t="s">
        <v>8</v>
      </c>
      <c r="P10" s="102"/>
      <c r="Q10" s="102"/>
      <c r="R10" s="103"/>
      <c r="S10" s="115" t="s">
        <v>9</v>
      </c>
      <c r="T10" s="116"/>
      <c r="U10" s="108" t="s">
        <v>120</v>
      </c>
    </row>
    <row r="11" spans="1:22" ht="73.5" customHeight="1">
      <c r="A11" s="108"/>
      <c r="B11" s="129"/>
      <c r="C11" s="131"/>
      <c r="D11" s="127"/>
      <c r="E11" s="127"/>
      <c r="F11" s="100"/>
      <c r="G11" s="127"/>
      <c r="H11" s="127"/>
      <c r="I11" s="100"/>
      <c r="J11" s="100"/>
      <c r="K11" s="100"/>
      <c r="L11" s="47" t="s">
        <v>125</v>
      </c>
      <c r="M11" s="47" t="s">
        <v>124</v>
      </c>
      <c r="N11" s="75" t="s">
        <v>131</v>
      </c>
      <c r="O11" s="47" t="s">
        <v>123</v>
      </c>
      <c r="P11" s="74" t="s">
        <v>122</v>
      </c>
      <c r="Q11" s="74" t="s">
        <v>143</v>
      </c>
      <c r="R11" s="74" t="s">
        <v>144</v>
      </c>
      <c r="S11" s="74" t="s">
        <v>130</v>
      </c>
      <c r="T11" s="74" t="s">
        <v>121</v>
      </c>
      <c r="U11" s="108"/>
    </row>
    <row r="12" spans="1:22" ht="31.5" customHeight="1">
      <c r="A12" s="5">
        <v>2023</v>
      </c>
      <c r="B12" s="48">
        <v>1111111111111</v>
      </c>
      <c r="C12" s="5" t="s">
        <v>12</v>
      </c>
      <c r="D12" s="6" t="s">
        <v>13</v>
      </c>
      <c r="E12" s="6"/>
      <c r="F12" s="5">
        <v>0.75</v>
      </c>
      <c r="G12" s="6" t="s">
        <v>13</v>
      </c>
      <c r="H12" s="6" t="s">
        <v>13</v>
      </c>
      <c r="I12" s="5">
        <v>20230401</v>
      </c>
      <c r="J12" s="5">
        <v>20230401</v>
      </c>
      <c r="K12" s="5">
        <v>20231201</v>
      </c>
      <c r="L12" s="5">
        <v>20230401</v>
      </c>
      <c r="M12" s="5">
        <v>20231231</v>
      </c>
      <c r="N12" s="7">
        <v>25000000</v>
      </c>
      <c r="O12" s="6" t="s">
        <v>13</v>
      </c>
      <c r="P12" s="6"/>
      <c r="Q12" s="5"/>
      <c r="R12" s="5"/>
      <c r="S12" s="5" t="s">
        <v>13</v>
      </c>
      <c r="T12" s="5">
        <v>20231001</v>
      </c>
      <c r="U12" s="5"/>
    </row>
    <row r="13" spans="1:22" ht="31.5" customHeight="1">
      <c r="A13" s="6">
        <v>2023</v>
      </c>
      <c r="B13" s="48">
        <v>1111111111112</v>
      </c>
      <c r="C13" s="6" t="s">
        <v>14</v>
      </c>
      <c r="D13" s="6" t="s">
        <v>15</v>
      </c>
      <c r="E13" s="6" t="s">
        <v>49</v>
      </c>
      <c r="F13" s="6"/>
      <c r="G13" s="6" t="s">
        <v>15</v>
      </c>
      <c r="H13" s="6" t="s">
        <v>15</v>
      </c>
      <c r="I13" s="6">
        <v>20130401</v>
      </c>
      <c r="J13" s="6">
        <v>20130401</v>
      </c>
      <c r="K13" s="6">
        <v>20230601</v>
      </c>
      <c r="L13" s="6">
        <v>20230101</v>
      </c>
      <c r="M13" s="6">
        <v>20230630</v>
      </c>
      <c r="N13" s="8">
        <v>40000000</v>
      </c>
      <c r="O13" s="6" t="s">
        <v>15</v>
      </c>
      <c r="P13" s="6"/>
      <c r="Q13" s="6">
        <v>20031027</v>
      </c>
      <c r="R13" s="6">
        <v>20050626</v>
      </c>
      <c r="S13" s="6" t="s">
        <v>15</v>
      </c>
      <c r="T13" s="6"/>
      <c r="U13" s="6"/>
    </row>
    <row r="14" spans="1:22" ht="31.5" customHeight="1">
      <c r="A14" s="6">
        <v>2023</v>
      </c>
      <c r="B14" s="48">
        <v>1111111111113</v>
      </c>
      <c r="C14" s="6" t="s">
        <v>17</v>
      </c>
      <c r="D14" s="6" t="s">
        <v>13</v>
      </c>
      <c r="E14" s="6"/>
      <c r="F14" s="6"/>
      <c r="G14" s="6" t="s">
        <v>13</v>
      </c>
      <c r="H14" s="6" t="s">
        <v>15</v>
      </c>
      <c r="I14" s="6">
        <v>20220104</v>
      </c>
      <c r="J14" s="6">
        <v>20220105</v>
      </c>
      <c r="K14" s="6"/>
      <c r="L14" s="6">
        <v>20230101</v>
      </c>
      <c r="M14" s="6">
        <v>20231231</v>
      </c>
      <c r="N14" s="8">
        <v>28000000</v>
      </c>
      <c r="O14" s="6" t="s">
        <v>13</v>
      </c>
      <c r="P14" s="6">
        <v>20230528</v>
      </c>
      <c r="Q14" s="6"/>
      <c r="R14" s="6"/>
      <c r="S14" s="6"/>
      <c r="T14" s="6"/>
      <c r="U14" s="6"/>
    </row>
    <row r="15" spans="1:22" ht="31.5" customHeight="1">
      <c r="A15" s="6">
        <v>2023</v>
      </c>
      <c r="B15" s="48">
        <v>1111111111114</v>
      </c>
      <c r="C15" s="6" t="s">
        <v>18</v>
      </c>
      <c r="D15" s="6" t="s">
        <v>13</v>
      </c>
      <c r="E15" s="6"/>
      <c r="F15" s="6"/>
      <c r="G15" s="6" t="s">
        <v>15</v>
      </c>
      <c r="H15" s="6" t="s">
        <v>13</v>
      </c>
      <c r="I15" s="6">
        <v>20210628</v>
      </c>
      <c r="J15" s="6">
        <v>20210628</v>
      </c>
      <c r="K15" s="6"/>
      <c r="L15" s="6">
        <v>20230101</v>
      </c>
      <c r="M15" s="6">
        <v>20231231</v>
      </c>
      <c r="N15" s="8">
        <v>35000000</v>
      </c>
      <c r="O15" s="6"/>
      <c r="P15" s="6"/>
      <c r="Q15" s="6"/>
      <c r="R15" s="6"/>
      <c r="S15" s="6"/>
      <c r="T15" s="6"/>
      <c r="U15" s="6" t="s">
        <v>13</v>
      </c>
    </row>
    <row r="16" spans="1:22" ht="31.5" customHeight="1">
      <c r="A16" s="6"/>
      <c r="B16" s="3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8"/>
      <c r="O16" s="6"/>
      <c r="P16" s="6"/>
      <c r="Q16" s="6"/>
      <c r="R16" s="6"/>
      <c r="S16" s="6"/>
      <c r="T16" s="6"/>
      <c r="U16" s="6"/>
    </row>
    <row r="17" spans="1:23" ht="31.5" customHeight="1">
      <c r="A17" s="6"/>
      <c r="B17" s="3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8"/>
      <c r="O17" s="6"/>
      <c r="P17" s="6"/>
      <c r="Q17" s="6"/>
      <c r="R17" s="6"/>
      <c r="S17" s="6"/>
      <c r="T17" s="6"/>
      <c r="U17" s="6"/>
    </row>
    <row r="18" spans="1:23" ht="31.5" customHeight="1">
      <c r="A18" s="6"/>
      <c r="B18" s="3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8"/>
      <c r="O18" s="6"/>
      <c r="P18" s="6"/>
      <c r="Q18" s="6"/>
      <c r="R18" s="6"/>
      <c r="S18" s="6"/>
      <c r="T18" s="6"/>
      <c r="U18" s="6"/>
    </row>
    <row r="19" spans="1:23" ht="31.5" customHeight="1">
      <c r="A19" s="6"/>
      <c r="B19" s="3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8"/>
      <c r="O19" s="6"/>
      <c r="P19" s="6"/>
      <c r="Q19" s="6"/>
      <c r="R19" s="6"/>
      <c r="S19" s="6"/>
      <c r="T19" s="6"/>
      <c r="U19" s="6"/>
    </row>
    <row r="20" spans="1:23" ht="31.5" customHeight="1">
      <c r="A20" s="6"/>
      <c r="B20" s="3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8"/>
      <c r="O20" s="6"/>
      <c r="P20" s="6"/>
      <c r="Q20" s="6"/>
      <c r="R20" s="6"/>
      <c r="S20" s="6"/>
      <c r="T20" s="6"/>
      <c r="U20" s="6"/>
    </row>
    <row r="21" spans="1:23" ht="31.5" customHeight="1">
      <c r="A21" s="6"/>
      <c r="B21" s="3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8"/>
      <c r="O21" s="6"/>
      <c r="P21" s="6"/>
      <c r="Q21" s="6"/>
      <c r="R21" s="6"/>
      <c r="S21" s="6"/>
      <c r="T21" s="6"/>
      <c r="U21" s="6"/>
    </row>
    <row r="22" spans="1:23" ht="31.5" customHeight="1">
      <c r="A22" s="6"/>
      <c r="B22" s="3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8"/>
      <c r="O22" s="6"/>
      <c r="P22" s="6"/>
      <c r="Q22" s="6"/>
      <c r="R22" s="6"/>
      <c r="S22" s="6"/>
      <c r="T22" s="6"/>
      <c r="U22" s="6"/>
    </row>
    <row r="23" spans="1:23" ht="31.5" customHeight="1">
      <c r="A23" s="6"/>
      <c r="B23" s="3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8"/>
      <c r="O23" s="6"/>
      <c r="P23" s="6"/>
      <c r="Q23" s="6"/>
      <c r="R23" s="6"/>
      <c r="S23" s="6"/>
      <c r="T23" s="6"/>
      <c r="U23" s="6"/>
    </row>
    <row r="25" spans="1:23" s="1" customFormat="1" ht="255" customHeight="1">
      <c r="A25" s="111" t="s">
        <v>133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</row>
  </sheetData>
  <mergeCells count="29">
    <mergeCell ref="A25:W25"/>
    <mergeCell ref="A2:V2"/>
    <mergeCell ref="K10:K11"/>
    <mergeCell ref="E10:E11"/>
    <mergeCell ref="F10:F11"/>
    <mergeCell ref="G10:G11"/>
    <mergeCell ref="H10:H11"/>
    <mergeCell ref="I10:I11"/>
    <mergeCell ref="J10:J11"/>
    <mergeCell ref="A7:B7"/>
    <mergeCell ref="C7:D7"/>
    <mergeCell ref="A10:A11"/>
    <mergeCell ref="B10:B11"/>
    <mergeCell ref="C10:C11"/>
    <mergeCell ref="D10:D11"/>
    <mergeCell ref="A4:E4"/>
    <mergeCell ref="A5:B6"/>
    <mergeCell ref="C5:D6"/>
    <mergeCell ref="E5:E6"/>
    <mergeCell ref="F5:F6"/>
    <mergeCell ref="G5:G6"/>
    <mergeCell ref="U10:U11"/>
    <mergeCell ref="L10:N10"/>
    <mergeCell ref="O10:R10"/>
    <mergeCell ref="S10:T10"/>
    <mergeCell ref="F4:K4"/>
    <mergeCell ref="H5:H6"/>
    <mergeCell ref="I5:J5"/>
    <mergeCell ref="K5:K6"/>
  </mergeCells>
  <phoneticPr fontId="3" type="noConversion"/>
  <dataValidations count="4">
    <dataValidation type="list" allowBlank="1" showInputMessage="1" showErrorMessage="1" sqref="E7:E8">
      <formula1>"중소,중견,대"</formula1>
    </dataValidation>
    <dataValidation type="list" allowBlank="1" showInputMessage="1" showErrorMessage="1" sqref="F12:F23">
      <formula1>"0.5,0.75"</formula1>
    </dataValidation>
    <dataValidation type="list" allowBlank="1" showInputMessage="1" showErrorMessage="1" sqref="D12:D23 G12:H23 O12:O23 S12:S23 U12:U23">
      <formula1>"N,Y"</formula1>
    </dataValidation>
    <dataValidation type="list" allowBlank="1" showInputMessage="1" showErrorMessage="1" sqref="E12:E23">
      <formula1>"ⓐ근로계약기간 1년 미만,ⓑ단시간 근로자,ⓒ법인의 임원,ⓓ최대주주(출자자) 및 그 친족,ⓔ원천징수사실 미확인 근로자 등,ⓕ기타"</formula1>
    </dataValidation>
  </dataValidations>
  <pageMargins left="0.7" right="0.7" top="0.75" bottom="0.75" header="0.3" footer="0.3"/>
  <pageSetup paperSize="9" scale="4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workbookViewId="0">
      <selection activeCell="B4" sqref="B4"/>
    </sheetView>
  </sheetViews>
  <sheetFormatPr defaultRowHeight="16.5"/>
  <cols>
    <col min="1" max="1" width="17.75" customWidth="1"/>
    <col min="2" max="2" width="103.625" customWidth="1"/>
  </cols>
  <sheetData>
    <row r="1" spans="1:2" ht="36.75" customHeight="1">
      <c r="A1" s="109" t="s">
        <v>152</v>
      </c>
      <c r="B1" s="109"/>
    </row>
    <row r="3" spans="1:2" ht="26.25" customHeight="1">
      <c r="A3" s="39" t="s">
        <v>50</v>
      </c>
      <c r="B3" s="39" t="s">
        <v>45</v>
      </c>
    </row>
    <row r="4" spans="1:2" ht="58.5" customHeight="1">
      <c r="A4" s="133" t="s">
        <v>118</v>
      </c>
      <c r="B4" s="32" t="s">
        <v>51</v>
      </c>
    </row>
    <row r="5" spans="1:2" ht="58.5" customHeight="1">
      <c r="A5" s="134"/>
      <c r="B5" s="33" t="s">
        <v>52</v>
      </c>
    </row>
    <row r="6" spans="1:2" ht="58.5" customHeight="1">
      <c r="A6" s="134"/>
      <c r="B6" s="33" t="s">
        <v>55</v>
      </c>
    </row>
    <row r="7" spans="1:2" ht="58.5" customHeight="1">
      <c r="A7" s="135"/>
      <c r="B7" s="32" t="s">
        <v>53</v>
      </c>
    </row>
    <row r="8" spans="1:2" ht="58.5" customHeight="1">
      <c r="A8" s="133" t="s">
        <v>119</v>
      </c>
      <c r="B8" s="32" t="s">
        <v>41</v>
      </c>
    </row>
    <row r="9" spans="1:2" ht="58.5" customHeight="1">
      <c r="A9" s="134"/>
      <c r="B9" s="32" t="s">
        <v>54</v>
      </c>
    </row>
    <row r="10" spans="1:2" ht="58.5" customHeight="1">
      <c r="A10" s="134"/>
      <c r="B10" s="33" t="s">
        <v>56</v>
      </c>
    </row>
    <row r="11" spans="1:2" ht="58.5" customHeight="1">
      <c r="A11" s="134"/>
      <c r="B11" s="32" t="s">
        <v>42</v>
      </c>
    </row>
    <row r="12" spans="1:2" ht="58.5" customHeight="1">
      <c r="A12" s="134"/>
      <c r="B12" s="33" t="s">
        <v>43</v>
      </c>
    </row>
    <row r="13" spans="1:2" ht="58.5" customHeight="1">
      <c r="A13" s="134"/>
      <c r="B13" s="33" t="s">
        <v>44</v>
      </c>
    </row>
    <row r="14" spans="1:2" ht="63" customHeight="1">
      <c r="A14" s="135"/>
      <c r="B14" s="33" t="s">
        <v>57</v>
      </c>
    </row>
    <row r="16" spans="1:2">
      <c r="A16" t="s">
        <v>60</v>
      </c>
    </row>
  </sheetData>
  <mergeCells count="3">
    <mergeCell ref="A8:A14"/>
    <mergeCell ref="A4:A7"/>
    <mergeCell ref="A1:B1"/>
  </mergeCells>
  <phoneticPr fontId="3" type="noConversion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총괄표</vt:lpstr>
      <vt:lpstr>상시근로자 현황(법인)</vt:lpstr>
      <vt:lpstr>상시근로자 현황(개인)</vt:lpstr>
      <vt:lpstr>제출서류</vt:lpstr>
      <vt:lpstr>총괄표!Print_Area</vt:lpstr>
    </vt:vector>
  </TitlesOfParts>
  <Company>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</dc:creator>
  <cp:lastModifiedBy>user</cp:lastModifiedBy>
  <cp:lastPrinted>2024-06-03T23:20:51Z</cp:lastPrinted>
  <dcterms:created xsi:type="dcterms:W3CDTF">2024-05-29T01:36:23Z</dcterms:created>
  <dcterms:modified xsi:type="dcterms:W3CDTF">2024-06-05T06:30:43Z</dcterms:modified>
</cp:coreProperties>
</file>